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Falazás és egyéb kőművesmunka" sheetId="7" r:id="rId7"/>
    <sheet name="Vakolás és rabicolás" sheetId="8" r:id="rId8"/>
    <sheet name="Hideg- és melegburkolatok készí" sheetId="9" r:id="rId9"/>
    <sheet name="Fém nyílászáró és épületlakatos" sheetId="10" r:id="rId10"/>
    <sheet name="Felületképzés" sheetId="11" r:id="rId11"/>
    <sheet name="Szigetelés" sheetId="12" r:id="rId12"/>
    <sheet name="Útburkolatalap és makadámburkol" sheetId="13" r:id="rId13"/>
    <sheet name="Kőburkolat készítése" sheetId="14" r:id="rId14"/>
  </sheets>
  <definedNames>
    <definedName name="_xlnm.Print_Area" localSheetId="6">'Falazás és egyéb kőművesmunka'!$A$1:$K$15</definedName>
    <definedName name="_xlnm.Print_Area" localSheetId="10">'Felületképzés'!$A$1:$K$28</definedName>
    <definedName name="_xlnm.Print_Area" localSheetId="9">'Fém nyílászáró és épületlakatos'!$A$1:$K$27</definedName>
    <definedName name="_xlnm.Print_Area" localSheetId="5">'Helyszíni beton és vasbeton mun'!$A$1:$K$27</definedName>
    <definedName name="_xlnm.Print_Area" localSheetId="8">'Hideg- és melegburkolatok készí'!$A$1:$K$12</definedName>
    <definedName name="_xlnm.Print_Area" localSheetId="3">'Irtás, föld- és sziklamunka'!$A$1:$K$29</definedName>
    <definedName name="_xlnm.Print_Area" localSheetId="13">'Kőburkolat készítése'!$A$1:$K$13</definedName>
    <definedName name="_xlnm.Print_Area" localSheetId="1">'Összesítő'!$A$1:$D$14</definedName>
    <definedName name="_xlnm.Print_Area" localSheetId="4">'Síkalapozás'!$A$1:$K$18</definedName>
    <definedName name="_xlnm.Print_Area" localSheetId="11">'Szigetelés'!$A$1:$K$12</definedName>
    <definedName name="_xlnm.Print_Area" localSheetId="12">'Útburkolatalap és makadámburkol'!$A$1:$K$19</definedName>
    <definedName name="_xlnm.Print_Area" localSheetId="7">'Vakolás és rabicolás'!$A$1:$K$21</definedName>
    <definedName name="_xlnm.Print_Area" localSheetId="2">'Zsaluzás és állványozás'!$A$1:$K$16</definedName>
  </definedNames>
  <calcPr fullCalcOnLoad="1"/>
</workbook>
</file>

<file path=xl/sharedStrings.xml><?xml version="1.0" encoding="utf-8"?>
<sst xmlns="http://schemas.openxmlformats.org/spreadsheetml/2006/main" count="320" uniqueCount="149">
  <si>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</si>
  <si>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</si>
  <si>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</si>
  <si>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</si>
  <si>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</si>
  <si>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</si>
  <si>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</si>
  <si>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</si>
  <si>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</si>
  <si>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</si>
  <si>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</si>
  <si>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</si>
  <si>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150010010784</t>
  </si>
  <si>
    <t>m2</t>
  </si>
  <si>
    <t>Sávalap egyoldalas zsaluzása fa zsaluzattal, max. 0,8 m magasságig</t>
  </si>
  <si>
    <t>150020010912</t>
  </si>
  <si>
    <t>Kétoldali falzsaluzás függőleges íves vagy ferde íves felülettel, 2,5-4 m sugár között, szerelt táblás zsaluzattal, kézzel mozgatva, 3 m magasságig</t>
  </si>
  <si>
    <t>150040011523</t>
  </si>
  <si>
    <t>Síklemez zsaluzása, alátámasztó állvánnyal, födémzsaluzattal, zsaluhéj táblákkal borítva, 3 m magasságig</t>
  </si>
  <si>
    <t>159024206623</t>
  </si>
  <si>
    <t>BÉRLETI DÍJ kétoldali falzsaluzásnál, függőleges íves vagy ferde íves felülettel, 2,5-4 m sugár között, szerelt táblás zsaluzattal, kézzel mozgatva, 3 m magasságig MEVA StarTec-Radius műanyag, polírozható héjas, látványbeton felületekhez is alkalmas</t>
  </si>
  <si>
    <t>zsaluzattal (1 m²-nyi elem) bérleti díj/Hó</t>
  </si>
  <si>
    <t>159044206801</t>
  </si>
  <si>
    <t>BÉRLETI DÍJ síklemez zsaluzásnál, alátámasztó állvánnyal, födémzsaluzattal, zsaluhéj táblákkal borítva, 3 m magasságig MEVA MevaFlex födémzsaluzattal (1 m²-nyi elem) bérleti díj/Hó</t>
  </si>
  <si>
    <t>Munkanem összesen:</t>
  </si>
  <si>
    <t>Zsaluzás és állványozás</t>
  </si>
  <si>
    <t>210030014923</t>
  </si>
  <si>
    <t>m3</t>
  </si>
  <si>
    <t>Munkagödör földkiemelése épületek és műtárgyak helyén bármely konzisztenciájú, I-IV. oszt. talajban, gépi erővel, kiegészítő kézi munkával, alapterület: 10,00 m²-ig, 2,0 m mélységig</t>
  </si>
  <si>
    <t>210030015332</t>
  </si>
  <si>
    <t>Letaposott-szennyezett agyag, illetve földpadló, feltöltés bontása, kihordása pincéből depóniába (meglévő létesítmények padozata), száraz, földnedves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</si>
  <si>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</si>
  <si>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</si>
  <si>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210040015663</t>
  </si>
  <si>
    <t>Tükörkészítés tömörítés nélkül, sík felületen gépi erővel, kiegészítő kézi munkával talajosztály: I-IV.</t>
  </si>
  <si>
    <t>210071729935</t>
  </si>
  <si>
    <t>Földkitermelés bevágásban vagy anyagnyerő helyen és töltés- vagy depóniakészítés tömörítés nélkül, gépi erővel, 18%-os terephajlásig, I-IV. oszt. talajban, szállítással, 0-1600,0 m között, 1200,1-1400,0 m között Szállító útvonal öntözése</t>
  </si>
  <si>
    <t>210080016246</t>
  </si>
  <si>
    <t>Tömörítés bármely tömörítési osztályban gépi erővel, kis felületen, tömörségi fok: 95%</t>
  </si>
  <si>
    <t>210080016263</t>
  </si>
  <si>
    <t>Simító hengerlés a földmű (tükör és padka) felületén, gépi erővel, 3,0 m szélességig</t>
  </si>
  <si>
    <t>210110016406</t>
  </si>
  <si>
    <t>Fejtett föld felrakása szállítóeszközre, géppel, talajosztály I-IV.</t>
  </si>
  <si>
    <t>210114164764</t>
  </si>
  <si>
    <t>Talajstabilizálás, talajerősítés geotextiliával VIACON WG65 erősítő szőtt geotextília, PP-ből, 290 g/m² szakító szilárdság: 65/65 kN/m,  tekercsméret: 5,2 x 100 m</t>
  </si>
  <si>
    <t>210112614030</t>
  </si>
  <si>
    <t>Feltöltések alap- és lábazati falak közé és alagsori vagy alá nem pincézett földszinti padozatok alá, az anyag szétterítésével, mozgatásával, osztályozatlan kavicsból Természetes szemmegoszlású homokos kavics, THK 0/24 QTT, KŐKA, Alsózsolca</t>
  </si>
  <si>
    <t>210110016762</t>
  </si>
  <si>
    <t>db</t>
  </si>
  <si>
    <t>Építési törmelék konténeres elszállítása, lerakása, lerakóhelyi díjjal, 5,0 m³-es konténerbe</t>
  </si>
  <si>
    <t>Irtás, föld- és sziklamunka</t>
  </si>
  <si>
    <t>230030024335</t>
  </si>
  <si>
    <t>Vasbeton sáv-, talp-, lemez- vagy gerendaalap készítése helyszínen kevert .....minőségű betonból C25/30 - XC2 képlékeny kavicsbeton keverék CEM 32,5 pc. Dmax = 16 mm, m = 6,6 finomsági modulussal</t>
  </si>
  <si>
    <t>230030024376</t>
  </si>
  <si>
    <t>Szerelőbeton készítése, .....minőségű betonból 8 cm vastagságig C12/15 - X0b(H) képlékeny kavicsbeton keverék CEM 32,5 pc. Dmax = 16 mm, m = 6,5 finomsági modulussal</t>
  </si>
  <si>
    <t>Síkalapozás</t>
  </si>
  <si>
    <t>310000034175</t>
  </si>
  <si>
    <t>Beton és kőbeton fal bontása, 15-25 cm vastagság között, C12/15 - C25/30 betonminőség között</t>
  </si>
  <si>
    <t>310000034594</t>
  </si>
  <si>
    <t>Sík vagy bordás vasbeton lemez bontása, 12 cm vastagság felett, C16/20 betonminőségig</t>
  </si>
  <si>
    <t>310000034875</t>
  </si>
  <si>
    <t>Beton aljzatok, járdák bontása 10 cm vastagság felett, kavicsbetonból</t>
  </si>
  <si>
    <t>310011236712</t>
  </si>
  <si>
    <t>t</t>
  </si>
  <si>
    <t>Betonacél helyszíni szerelése  függőleges vagy vízszintes tartószerkezetbe, bordás betonacélból, 4-10 mm átmérő között FERALPI hidegen húzott bordás betonacél, 6 m-es szálban, BHB55.50  10 mm</t>
  </si>
  <si>
    <t>310010035976</t>
  </si>
  <si>
    <t>Távtartók elhelyezése vasbeton szerkezetben, műanyagból, vasbeton lemezben hegesztett háló vagy hálós vasalás alá Műanyag távtartó U-bak 30 mm-es</t>
  </si>
  <si>
    <t>310110038320</t>
  </si>
  <si>
    <t>Vasbetonfal készítése,  X0v(H), XC1, XC2, XC3 környezeti osztályú, kissé képlékeny vagy képlékeny konzisztenciájú betonból, kézi bedolgozással, vibrátoros tömörítéssel, 25-50 cm vastagság között C25/30 - XC2 képlékeny kavicsbeton keverék CEM 32,5 pc.</t>
  </si>
  <si>
    <t>Dmax = 24 mm, m = 7,1 finomsági modulussal</t>
  </si>
  <si>
    <t>310210052493</t>
  </si>
  <si>
    <t>Sík vagy alulbordás vasbeton lemez készítése, 15°-os hajlásszögig, X0v(H), XC1, XC2, XC3 környezeti osztályú, kissé képlékeny vagy képlékeny konzisztenciájú betonból, kézi erővel, vibrátoros tömörítéssel, 12 cm vastagság felett C25/30 - XC2 képlékeny</t>
  </si>
  <si>
    <t>kavicsbeton keverék CEM 32,5 pc. Dmax = 24 mm, m = 7,1 finomsági modulussal</t>
  </si>
  <si>
    <t>310322884472</t>
  </si>
  <si>
    <t>Úsztatott esztrich (hő- vagy hangszigetelésen) kézi feldolgozással, cementbázisú esztrichből C30 szilárdsági osztálynak megfelelően, 4 cm vastagságban SAKRET BE 0-4 AVZ kültéri vízzáró beton estrich szemcseméret 0-4 mm, Cikkszám: 12010040</t>
  </si>
  <si>
    <t>310512665866</t>
  </si>
  <si>
    <t>m</t>
  </si>
  <si>
    <t>Szerkezeti hézag, repedés, üreg kitöltése, természetes gumi alapú, vízre duzzadó tömítő profillal Techno-Wato ADEKA KM STRING 22 vízre duzzadó tömítő profil, 22 mm kör keresztmetszetű, duzzadás 200 térfogat%-ig, Cikkszám: 22228001</t>
  </si>
  <si>
    <t>Helyszíni beton és vasbeton munka</t>
  </si>
  <si>
    <t>330010090525</t>
  </si>
  <si>
    <t>Teherhordó és kitöltő falazat készítése, beton, könnyűbeton falazóblokk vagy zsaluzóelem termékekből, 240-250 mm falvastagságban, 250x500x230 mm-es méretű beton zsaluzóelemből, kitöltő betonnal, betonacél beépítéssel Leier ZS 25-ös zsaluzóelem,</t>
  </si>
  <si>
    <t>250/500/230 mm, C16/20-16/kissé képlékeny kavicsbeton, B 60.40:10 mm átmérőjű betonacél</t>
  </si>
  <si>
    <t>Falazás és egyéb kőművesmunka</t>
  </si>
  <si>
    <t>360900130701</t>
  </si>
  <si>
    <t>Kő-, műkő vagy gipsz díszes felületek megtisztítása a rárakódott szennyeződésektől, vetületi területben elszámolva</t>
  </si>
  <si>
    <t>360903787255</t>
  </si>
  <si>
    <t>Régi és műemléképületek kő- vagy tégla alapzatainak  és falazatainak megerősítése injektáló habarccsal, kézi eljárással SAKRET IDS 60 gyorskötésű repedés és horgony injektáló habarcs, magas korai szilárdsággal</t>
  </si>
  <si>
    <t>Vakolás és rabicolás</t>
  </si>
  <si>
    <t>420624170623</t>
  </si>
  <si>
    <t>Burkolható aknafedlapok elhelyezése, gyalogos forgalmi területekre, fedlaptálca kibetonozása és burkolása nélkül, 70-85 mm keretmagasság között, 500 x 500 mm lebúvónyílás méret felett, 800 x 800 mm ACO Toptek Uniface 2.0 Ultrasteel GS 800x800 horg. acél</t>
  </si>
  <si>
    <t>szag- és vízzáró fedlap, nyílásméret: 800x800mm, keret mag.: 82,5mm, teherbírás M125, Rend.sz: 415879</t>
  </si>
  <si>
    <t>Hideg- és melegburkolatok készítése, aljzat előkészítés</t>
  </si>
  <si>
    <t>450050403036</t>
  </si>
  <si>
    <t>Fém nyílászáró és épületlakatos-szerkezet elhelyezése</t>
  </si>
  <si>
    <t>470000452416</t>
  </si>
  <si>
    <t>Acélfelületek mázolásának előkészítő és részmunkái; régi olajfesték eltávolítása kaparással (raskettázás), acélszerkezetről, nagyobb acélfelületről</t>
  </si>
  <si>
    <t>470000452513</t>
  </si>
  <si>
    <t>Acélfelületek mázolásának előkészítő és részmunkái; simítótapaszolás, tagolatlan acélfelületen, egyszeri és minden további réteg Trinát Mestertapasz, EAN: 595061609376</t>
  </si>
  <si>
    <t>470001812495</t>
  </si>
  <si>
    <t>Acélfelületek mázolásának előkészítő és részmunkái; kézi rozsdamentesítés, acélszerkezeten, nagyobb acélfelületen, könnyű rozsdásodás esetén Supralux lakkbenzin higító, EAN: 5992454205023</t>
  </si>
  <si>
    <t>470210483914</t>
  </si>
  <si>
    <t>Korróziógátló alapozás nagyméretű acélszerkezeten, kétkomponensű epoxi műgyanta festékkel Katepox bevonóanyag A 300 + B 020 komponens</t>
  </si>
  <si>
    <t>470210486323</t>
  </si>
  <si>
    <t>Acélfelületek közbenső festése acél szerkezeten, nagyobb acélfelületen, kétkomponensű epoxi műgyanta festékkel Katepox bevonóanyag A 300 + B 020 komponens</t>
  </si>
  <si>
    <t>470210489960</t>
  </si>
  <si>
    <t>Acélfelületek átvonó festése acélszerkezeten, nagyobb acélfelületen kétkomponensű epoxi műgyanta festékkel Katepox bevonóanyag A 300 + B 020 komponens</t>
  </si>
  <si>
    <t>470411818991</t>
  </si>
  <si>
    <t>Kül- és beltéri beton felületek festése; teljes felületen, két rétegben, két komponensű epoxigyanta festékkel, sima felületen Isomat EPOXYCOAT kétkomponensű, oldószeres epoxy bázisú festék, fehér, Kód: 0405/1</t>
  </si>
  <si>
    <t>Felületképzés</t>
  </si>
  <si>
    <t>480141825951</t>
  </si>
  <si>
    <t>Üzemi használati víz elleni, víznyomásnak kitett helyzetű (pl. medence),kerámia vagy GRES lapburkolat alatti függőleges falszigetelés bevonatszigeteléssel, két rétegben, minimum 2,5 mm száraz rétegvastagságú kétkomponensű szigetelőhabarccsal, glettvassal</t>
  </si>
  <si>
    <t>vagy simítóval felhordva Schomburg AQUAFIN-2K kétkomponensű rugalmas vízszigetelő cementhabarcs</t>
  </si>
  <si>
    <t>Szigetelés</t>
  </si>
  <si>
    <t>610052327661</t>
  </si>
  <si>
    <t>Beton burkolatalap készítése, 6-30 cm vastagságban, permetezett védőréteggel utókezelve, 2,00 m sávszélességig C8/10 - XN(H) kissé képlékeny kavicsbeton keverék CEM 32,5 pc. Dmax = 32 mm, m = 6,7 finomsági modulussal</t>
  </si>
  <si>
    <t>Útburkolatalap és makadámburkolat készítése</t>
  </si>
  <si>
    <t>620020677856</t>
  </si>
  <si>
    <t>Egyéb használatos szegélykövek, út és körforgalom szegélyek készítése, alapárok kiemelése nélkül, betonhézagolással, 40, 50 vagy 60 cm hosszú elemekből A Beton-Viacolor sorszegély, 50x28x6 cm, homok</t>
  </si>
  <si>
    <t>620030682832</t>
  </si>
  <si>
    <t>Térburkolat készítése mosott felületű (színezett) vegyes méretű rendszerkövekből, 8 cm-es vastagsággal A Beton-Viacolor Linea 20x20x8 cm, homok, mosott felülettel</t>
  </si>
  <si>
    <t>Kőburkolat készítése</t>
  </si>
  <si>
    <t xml:space="preserve">                                       </t>
  </si>
  <si>
    <t xml:space="preserve">                                                                              </t>
  </si>
  <si>
    <t>Megnevezés</t>
  </si>
  <si>
    <t>Anyagköltség</t>
  </si>
  <si>
    <t>Díjköltség</t>
  </si>
  <si>
    <t>2.1 ÁFA vetítési alap</t>
  </si>
  <si>
    <t>2.2 ÁFA</t>
  </si>
  <si>
    <t>Anyag+Díj
összesen</t>
  </si>
  <si>
    <t>Anyag+Díj
egységre</t>
  </si>
  <si>
    <t>A+D</t>
  </si>
  <si>
    <t xml:space="preserve">                                              ÁRAJÁNLAT</t>
  </si>
  <si>
    <t xml:space="preserve">Megrendelő: Kunszentmárton Város Önkormányzata
                             </t>
  </si>
  <si>
    <t xml:space="preserve">5440 Kunszentmárton, Köztársaság tér 1.                                 </t>
  </si>
  <si>
    <t xml:space="preserve"> </t>
  </si>
  <si>
    <t>Ajánlattétel keltezése:</t>
  </si>
  <si>
    <r>
      <t>Tárgya: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Kunszentmárton, Köztársaság téri szökőkút felújítása</t>
    </r>
  </si>
  <si>
    <r>
      <t xml:space="preserve">Ajánlattevő megnevezése:  </t>
    </r>
    <r>
      <rPr>
        <sz val="12"/>
        <color indexed="8"/>
        <rFont val="Times New Roman"/>
        <family val="1"/>
      </rPr>
      <t xml:space="preserve">               </t>
    </r>
  </si>
  <si>
    <r>
      <t xml:space="preserve">Készült: </t>
    </r>
    <r>
      <rPr>
        <sz val="12"/>
        <color indexed="8"/>
        <rFont val="Times New Roman"/>
        <family val="1"/>
      </rPr>
      <t xml:space="preserve">Ajánlattételi felhívás és a kivitelezési tervek paraméterei alapján                                                                     </t>
    </r>
  </si>
  <si>
    <t>Árajánlat főösszesítő</t>
  </si>
  <si>
    <t>Építészeti kivitelezés összesen:</t>
  </si>
  <si>
    <t xml:space="preserve">Egyéb épületlakatos szerkezetek elhelyezése, hágcsóvas </t>
  </si>
  <si>
    <r>
      <t>1.</t>
    </r>
    <r>
      <rPr>
        <b/>
        <sz val="12"/>
        <color indexed="8"/>
        <rFont val="Times New Roman"/>
        <family val="1"/>
      </rPr>
      <t xml:space="preserve"> Építmény közvetlen költségei</t>
    </r>
  </si>
  <si>
    <r>
      <t xml:space="preserve">3. </t>
    </r>
    <r>
      <rPr>
        <b/>
        <sz val="12"/>
        <color indexed="8"/>
        <rFont val="Times New Roman"/>
        <family val="1"/>
      </rPr>
      <t>Árajánlat bruttó végösszege:</t>
    </r>
  </si>
  <si>
    <t>Építészeti munkák:</t>
  </si>
  <si>
    <t xml:space="preserve">    Vízgépészeti munkák:</t>
  </si>
  <si>
    <t xml:space="preserve">                Elektromos szerelési munkák:</t>
  </si>
  <si>
    <t xml:space="preserve">                 ÉNGY-n kívüli tételek:</t>
  </si>
  <si>
    <t>Cégszerű aláírás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</si>
</sst>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2"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3" fontId="3" fillId="0" borderId="13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horizontal="center" vertical="top"/>
    </xf>
    <xf numFmtId="10" fontId="3" fillId="0" borderId="13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F47" sqref="F4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9"/>
      <c r="B1" s="26"/>
      <c r="C1" s="26"/>
      <c r="D1" s="26"/>
    </row>
    <row r="2" spans="1:4" ht="18.75">
      <c r="A2" s="30" t="s">
        <v>131</v>
      </c>
      <c r="B2" s="26"/>
      <c r="C2" s="26"/>
      <c r="D2" s="26"/>
    </row>
    <row r="3" spans="1:4" ht="18.75">
      <c r="A3" s="22"/>
      <c r="B3" s="20"/>
      <c r="C3" s="20"/>
      <c r="D3" s="20"/>
    </row>
    <row r="4" spans="1:4" ht="18.75">
      <c r="A4" s="22"/>
      <c r="B4" s="20"/>
      <c r="C4" s="20"/>
      <c r="D4" s="20"/>
    </row>
    <row r="5" spans="1:4" ht="15.75">
      <c r="A5" s="31"/>
      <c r="B5" s="26"/>
      <c r="C5" s="26"/>
      <c r="D5" s="26"/>
    </row>
    <row r="6" spans="1:4" ht="15.75">
      <c r="A6" s="31"/>
      <c r="B6" s="26"/>
      <c r="C6" s="26"/>
      <c r="D6" s="26"/>
    </row>
    <row r="7" spans="1:4" ht="15.75">
      <c r="A7" s="29" t="s">
        <v>136</v>
      </c>
      <c r="B7" s="26"/>
      <c r="C7" s="26"/>
      <c r="D7" s="26"/>
    </row>
    <row r="9" spans="1:2" ht="15.75">
      <c r="A9" s="25" t="s">
        <v>132</v>
      </c>
      <c r="B9" s="26"/>
    </row>
    <row r="10" spans="1:3" ht="15.75">
      <c r="A10" s="10" t="s">
        <v>133</v>
      </c>
      <c r="C10" s="10" t="s">
        <v>134</v>
      </c>
    </row>
    <row r="12" ht="15.75">
      <c r="A12" s="10" t="s">
        <v>121</v>
      </c>
    </row>
    <row r="13" ht="15.75">
      <c r="A13" s="14" t="s">
        <v>137</v>
      </c>
    </row>
    <row r="14" ht="15.75">
      <c r="A14" s="14"/>
    </row>
    <row r="15" ht="15.75">
      <c r="A15" s="14"/>
    </row>
    <row r="16" ht="15.75">
      <c r="A16" s="14"/>
    </row>
    <row r="17" ht="15.75">
      <c r="A17" s="10" t="s">
        <v>134</v>
      </c>
    </row>
    <row r="18" ht="15.75">
      <c r="A18" s="14" t="s">
        <v>138</v>
      </c>
    </row>
    <row r="19" ht="15.75">
      <c r="A19" s="14"/>
    </row>
    <row r="20" ht="15.75">
      <c r="A20" s="14" t="s">
        <v>135</v>
      </c>
    </row>
    <row r="21" ht="15.75">
      <c r="A21" s="10" t="s">
        <v>122</v>
      </c>
    </row>
    <row r="25" spans="1:4" ht="15.75">
      <c r="A25" s="27" t="s">
        <v>139</v>
      </c>
      <c r="B25" s="28"/>
      <c r="C25" s="28"/>
      <c r="D25" s="28"/>
    </row>
    <row r="26" spans="1:4" ht="15.75">
      <c r="A26" s="23"/>
      <c r="B26" s="21"/>
      <c r="C26" s="21"/>
      <c r="D26" s="21"/>
    </row>
    <row r="27" spans="1:4" ht="15.75">
      <c r="A27" s="23"/>
      <c r="B27" s="21"/>
      <c r="C27" s="21"/>
      <c r="D27" s="21"/>
    </row>
    <row r="28" spans="1:9" ht="15.75">
      <c r="A28" s="40" t="s">
        <v>123</v>
      </c>
      <c r="B28" s="32"/>
      <c r="C28" s="41" t="s">
        <v>124</v>
      </c>
      <c r="D28" s="41" t="s">
        <v>125</v>
      </c>
      <c r="F28" s="15"/>
      <c r="I28" s="15"/>
    </row>
    <row r="29" spans="1:4" ht="15.75">
      <c r="A29" s="42" t="s">
        <v>144</v>
      </c>
      <c r="B29" s="34"/>
      <c r="C29" s="34"/>
      <c r="D29" s="34"/>
    </row>
    <row r="30" spans="1:4" ht="15.75">
      <c r="A30" s="42" t="s">
        <v>146</v>
      </c>
      <c r="B30" s="34"/>
      <c r="C30" s="34"/>
      <c r="D30" s="34"/>
    </row>
    <row r="31" spans="1:4" ht="15.75">
      <c r="A31" s="42" t="s">
        <v>145</v>
      </c>
      <c r="B31" s="34"/>
      <c r="C31" s="34"/>
      <c r="D31" s="34"/>
    </row>
    <row r="32" spans="1:4" ht="15.75">
      <c r="A32" s="32" t="s">
        <v>147</v>
      </c>
      <c r="B32" s="32"/>
      <c r="C32" s="33"/>
      <c r="D32" s="33"/>
    </row>
    <row r="33" spans="1:4" ht="15.75">
      <c r="A33" s="32" t="s">
        <v>142</v>
      </c>
      <c r="B33" s="32"/>
      <c r="C33" s="35"/>
      <c r="D33" s="35"/>
    </row>
    <row r="34" spans="1:4" ht="15.75">
      <c r="A34" s="32" t="s">
        <v>126</v>
      </c>
      <c r="B34" s="32"/>
      <c r="C34" s="36"/>
      <c r="D34" s="36"/>
    </row>
    <row r="35" spans="1:4" ht="15.75">
      <c r="A35" s="32" t="s">
        <v>127</v>
      </c>
      <c r="B35" s="37">
        <v>0.27</v>
      </c>
      <c r="C35" s="36"/>
      <c r="D35" s="36"/>
    </row>
    <row r="36" spans="1:4" ht="15.75">
      <c r="A36" s="32" t="s">
        <v>143</v>
      </c>
      <c r="B36" s="32"/>
      <c r="C36" s="36"/>
      <c r="D36" s="36"/>
    </row>
    <row r="37" spans="1:4" ht="15.75">
      <c r="A37" s="38"/>
      <c r="B37" s="38"/>
      <c r="C37" s="39"/>
      <c r="D37" s="39"/>
    </row>
    <row r="42" spans="2:3" ht="15.75">
      <c r="B42" s="24" t="s">
        <v>148</v>
      </c>
      <c r="C42" s="24"/>
    </row>
    <row r="44" ht="15.75">
      <c r="A44" s="15"/>
    </row>
    <row r="45" ht="15.75">
      <c r="A45" s="15"/>
    </row>
    <row r="46" ht="15.75">
      <c r="A46" s="15"/>
    </row>
  </sheetData>
  <sheetProtection/>
  <mergeCells count="11">
    <mergeCell ref="A7:D7"/>
    <mergeCell ref="A1:D1"/>
    <mergeCell ref="A2:D2"/>
    <mergeCell ref="A5:D5"/>
    <mergeCell ref="A6:D6"/>
    <mergeCell ref="B42:C42"/>
    <mergeCell ref="A9:B9"/>
    <mergeCell ref="A25:D25"/>
    <mergeCell ref="C34:D34"/>
    <mergeCell ref="C35:D35"/>
    <mergeCell ref="C36:D3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25.5">
      <c r="A2" s="8">
        <v>1</v>
      </c>
      <c r="B2" s="2" t="s">
        <v>92</v>
      </c>
      <c r="C2" s="1" t="s">
        <v>141</v>
      </c>
      <c r="D2" s="6">
        <v>7</v>
      </c>
      <c r="E2" s="1" t="s">
        <v>48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66">+IF((F3+G3)&gt;0,F3+G3,"")</f>
      </c>
    </row>
    <row r="4" spans="1:11" s="9" customFormat="1" ht="12.75">
      <c r="A4" s="7"/>
      <c r="B4" s="3"/>
      <c r="C4" s="3" t="s">
        <v>24</v>
      </c>
      <c r="D4" s="5"/>
      <c r="E4" s="3"/>
      <c r="F4" s="5"/>
      <c r="G4" s="5"/>
      <c r="H4" s="5"/>
      <c r="I4" s="5">
        <f>ROUND(SUM(I2:I3),0)</f>
        <v>0</v>
      </c>
      <c r="J4" s="5">
        <f>ROUND(SUM(J2:J3),0)</f>
        <v>0</v>
      </c>
      <c r="K4" s="5">
        <f>ROUND(SUM(K2:K3),0)</f>
        <v>0</v>
      </c>
    </row>
    <row r="7" ht="12.75">
      <c r="H7" s="6">
        <f t="shared" si="0"/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Fém nyílászáró és épületlakatos-szerkezet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90" zoomScaleSheetLayoutView="90" zoomScalePageLayoutView="0" workbookViewId="0" topLeftCell="A7">
      <selection activeCell="M23" sqref="M2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51">
      <c r="A2" s="8">
        <v>1</v>
      </c>
      <c r="B2" s="2" t="s">
        <v>94</v>
      </c>
      <c r="C2" s="1" t="s">
        <v>95</v>
      </c>
      <c r="D2" s="6">
        <v>5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14">+IF((F3+G3)&gt;0,F3+G3,"")</f>
      </c>
    </row>
    <row r="4" spans="1:11" ht="63.75">
      <c r="A4" s="8">
        <v>2</v>
      </c>
      <c r="B4" s="2" t="s">
        <v>96</v>
      </c>
      <c r="C4" s="1" t="s">
        <v>97</v>
      </c>
      <c r="D4" s="6">
        <v>5</v>
      </c>
      <c r="E4" s="1" t="s">
        <v>13</v>
      </c>
      <c r="H4" s="6">
        <f t="shared" si="0"/>
      </c>
      <c r="I4" s="6">
        <f>ROUND(D4*F4,0)</f>
        <v>0</v>
      </c>
      <c r="J4" s="6">
        <f>ROUND(D4*G4,0)</f>
        <v>0</v>
      </c>
      <c r="K4" s="1">
        <f>+J4+I4</f>
        <v>0</v>
      </c>
    </row>
    <row r="5" ht="12.75">
      <c r="H5" s="6">
        <f t="shared" si="0"/>
      </c>
    </row>
    <row r="6" spans="1:11" ht="63.75">
      <c r="A6" s="8">
        <v>3</v>
      </c>
      <c r="B6" s="2" t="s">
        <v>98</v>
      </c>
      <c r="C6" s="1" t="s">
        <v>99</v>
      </c>
      <c r="D6" s="6">
        <v>5</v>
      </c>
      <c r="E6" s="1" t="s">
        <v>13</v>
      </c>
      <c r="H6" s="6">
        <f t="shared" si="0"/>
      </c>
      <c r="I6" s="6">
        <f>ROUND(D6*F6,0)</f>
        <v>0</v>
      </c>
      <c r="J6" s="6">
        <f>ROUND(D6*G6,0)</f>
        <v>0</v>
      </c>
      <c r="K6" s="1">
        <f>+J6+I6</f>
        <v>0</v>
      </c>
    </row>
    <row r="7" ht="12.75">
      <c r="H7" s="6">
        <f t="shared" si="0"/>
      </c>
    </row>
    <row r="8" spans="1:11" ht="51">
      <c r="A8" s="8">
        <v>4</v>
      </c>
      <c r="B8" s="2" t="s">
        <v>100</v>
      </c>
      <c r="C8" s="1" t="s">
        <v>101</v>
      </c>
      <c r="D8" s="6">
        <v>5</v>
      </c>
      <c r="E8" s="1" t="s">
        <v>13</v>
      </c>
      <c r="H8" s="6">
        <f t="shared" si="0"/>
      </c>
      <c r="I8" s="6">
        <f>ROUND(D8*F8,0)</f>
        <v>0</v>
      </c>
      <c r="J8" s="6">
        <f>ROUND(D8*G8,0)</f>
        <v>0</v>
      </c>
      <c r="K8" s="1">
        <f>+J8+I8</f>
        <v>0</v>
      </c>
    </row>
    <row r="9" ht="12.75">
      <c r="H9" s="6">
        <f t="shared" si="0"/>
      </c>
    </row>
    <row r="10" spans="1:11" ht="63.75">
      <c r="A10" s="8">
        <v>5</v>
      </c>
      <c r="B10" s="2" t="s">
        <v>102</v>
      </c>
      <c r="C10" s="1" t="s">
        <v>103</v>
      </c>
      <c r="D10" s="6">
        <v>5</v>
      </c>
      <c r="E10" s="1" t="s">
        <v>13</v>
      </c>
      <c r="H10" s="6">
        <f t="shared" si="0"/>
      </c>
      <c r="I10" s="6">
        <f>ROUND(D10*F10,0)</f>
        <v>0</v>
      </c>
      <c r="J10" s="6">
        <f>ROUND(D10*G10,0)</f>
        <v>0</v>
      </c>
      <c r="K10" s="1">
        <f>+J10+I10</f>
        <v>0</v>
      </c>
    </row>
    <row r="11" ht="12.75">
      <c r="H11" s="6">
        <f t="shared" si="0"/>
      </c>
    </row>
    <row r="12" spans="1:11" ht="63.75">
      <c r="A12" s="8">
        <v>6</v>
      </c>
      <c r="B12" s="2" t="s">
        <v>104</v>
      </c>
      <c r="C12" s="1" t="s">
        <v>105</v>
      </c>
      <c r="D12" s="6">
        <v>5</v>
      </c>
      <c r="E12" s="1" t="s">
        <v>13</v>
      </c>
      <c r="H12" s="6">
        <f t="shared" si="0"/>
      </c>
      <c r="I12" s="6">
        <f>ROUND(D12*F12,0)</f>
        <v>0</v>
      </c>
      <c r="J12" s="6">
        <f>ROUND(D12*G12,0)</f>
        <v>0</v>
      </c>
      <c r="K12" s="1">
        <f>+J12+I12</f>
        <v>0</v>
      </c>
    </row>
    <row r="13" ht="12.75">
      <c r="H13" s="6">
        <f t="shared" si="0"/>
      </c>
    </row>
    <row r="14" spans="1:11" ht="76.5">
      <c r="A14" s="8">
        <v>7</v>
      </c>
      <c r="B14" s="2" t="s">
        <v>106</v>
      </c>
      <c r="C14" s="1" t="s">
        <v>107</v>
      </c>
      <c r="D14" s="6">
        <v>44.9</v>
      </c>
      <c r="E14" s="1" t="s">
        <v>13</v>
      </c>
      <c r="H14" s="6">
        <f t="shared" si="0"/>
      </c>
      <c r="I14" s="6">
        <f>ROUND(D14*F14,0)</f>
        <v>0</v>
      </c>
      <c r="J14" s="6">
        <f>ROUND(D14*G14,0)</f>
        <v>0</v>
      </c>
      <c r="K14" s="1">
        <f>+J14+I14</f>
        <v>0</v>
      </c>
    </row>
    <row r="15" ht="12.75">
      <c r="H15" s="6">
        <f aca="true" t="shared" si="1" ref="H15:H66">+IF((F15+G15)&gt;0,F15+G15,"")</f>
      </c>
    </row>
    <row r="16" spans="1:11" s="9" customFormat="1" ht="12.75">
      <c r="A16" s="7"/>
      <c r="B16" s="3"/>
      <c r="C16" s="3" t="s">
        <v>24</v>
      </c>
      <c r="D16" s="5"/>
      <c r="E16" s="3"/>
      <c r="F16" s="5"/>
      <c r="G16" s="5"/>
      <c r="H16" s="5"/>
      <c r="I16" s="5">
        <f>ROUND(SUM(I2:I15),0)</f>
        <v>0</v>
      </c>
      <c r="J16" s="5">
        <f>ROUND(SUM(J2:J15),0)</f>
        <v>0</v>
      </c>
      <c r="K16" s="5">
        <f>ROUND(SUM(K2:K15),0)</f>
        <v>0</v>
      </c>
    </row>
    <row r="17" ht="12.75">
      <c r="H17" s="6">
        <f t="shared" si="1"/>
      </c>
    </row>
    <row r="18" ht="12.75">
      <c r="H18" s="6">
        <f t="shared" si="1"/>
      </c>
    </row>
    <row r="19" ht="12.75">
      <c r="H19" s="6">
        <f t="shared" si="1"/>
      </c>
    </row>
    <row r="20" ht="12.75">
      <c r="H20" s="6">
        <f t="shared" si="1"/>
      </c>
    </row>
    <row r="21" ht="12.75">
      <c r="H21" s="6">
        <f t="shared" si="1"/>
      </c>
    </row>
    <row r="23" ht="12.75">
      <c r="H23" s="6">
        <f t="shared" si="1"/>
      </c>
    </row>
    <row r="25" ht="12.75">
      <c r="H25" s="6">
        <f t="shared" si="1"/>
      </c>
    </row>
    <row r="26" ht="12.75">
      <c r="H26" s="6">
        <f t="shared" si="1"/>
      </c>
    </row>
    <row r="27" ht="12.75">
      <c r="H27" s="6">
        <f t="shared" si="1"/>
      </c>
    </row>
    <row r="28" ht="12.75">
      <c r="H28" s="6">
        <f t="shared" si="1"/>
      </c>
    </row>
    <row r="29" ht="12.75">
      <c r="H29" s="6">
        <f t="shared" si="1"/>
      </c>
    </row>
    <row r="30" ht="12.75">
      <c r="H30" s="6">
        <f t="shared" si="1"/>
      </c>
    </row>
    <row r="31" ht="12.75">
      <c r="H31" s="6">
        <f t="shared" si="1"/>
      </c>
    </row>
    <row r="32" ht="12.75">
      <c r="H32" s="6">
        <f t="shared" si="1"/>
      </c>
    </row>
    <row r="33" ht="12.75">
      <c r="H33" s="6">
        <f t="shared" si="1"/>
      </c>
    </row>
    <row r="34" ht="12.75">
      <c r="H34" s="6">
        <f t="shared" si="1"/>
      </c>
    </row>
    <row r="35" ht="12.75">
      <c r="H35" s="6">
        <f t="shared" si="1"/>
      </c>
    </row>
    <row r="36" ht="12.75">
      <c r="H36" s="6">
        <f t="shared" si="1"/>
      </c>
    </row>
    <row r="37" ht="12.75">
      <c r="H37" s="6">
        <f t="shared" si="1"/>
      </c>
    </row>
    <row r="38" ht="12.75">
      <c r="H38" s="6">
        <f t="shared" si="1"/>
      </c>
    </row>
    <row r="39" ht="12.75">
      <c r="H39" s="6">
        <f t="shared" si="1"/>
      </c>
    </row>
    <row r="40" ht="12.75">
      <c r="H40" s="6">
        <f t="shared" si="1"/>
      </c>
    </row>
    <row r="41" ht="12.75">
      <c r="H41" s="6">
        <f t="shared" si="1"/>
      </c>
    </row>
    <row r="42" ht="12.75">
      <c r="H42" s="6">
        <f t="shared" si="1"/>
      </c>
    </row>
    <row r="43" ht="12.75">
      <c r="H43" s="6">
        <f t="shared" si="1"/>
      </c>
    </row>
    <row r="44" ht="12.75">
      <c r="H44" s="6">
        <f t="shared" si="1"/>
      </c>
    </row>
    <row r="45" ht="12.75">
      <c r="H45" s="6">
        <f t="shared" si="1"/>
      </c>
    </row>
    <row r="46" ht="12.75">
      <c r="H46" s="6">
        <f t="shared" si="1"/>
      </c>
    </row>
    <row r="47" ht="12.75">
      <c r="H47" s="6">
        <f t="shared" si="1"/>
      </c>
    </row>
    <row r="48" ht="12.75">
      <c r="H48" s="6">
        <f t="shared" si="1"/>
      </c>
    </row>
    <row r="49" ht="12.75">
      <c r="H49" s="6">
        <f t="shared" si="1"/>
      </c>
    </row>
    <row r="50" ht="12.75">
      <c r="H50" s="6">
        <f t="shared" si="1"/>
      </c>
    </row>
    <row r="51" ht="12.75">
      <c r="H51" s="6">
        <f t="shared" si="1"/>
      </c>
    </row>
    <row r="52" ht="12.75">
      <c r="H52" s="6">
        <f t="shared" si="1"/>
      </c>
    </row>
    <row r="53" ht="12.75">
      <c r="H53" s="6">
        <f t="shared" si="1"/>
      </c>
    </row>
    <row r="54" ht="12.75">
      <c r="H54" s="6">
        <f t="shared" si="1"/>
      </c>
    </row>
    <row r="55" ht="12.75">
      <c r="H55" s="6">
        <f t="shared" si="1"/>
      </c>
    </row>
    <row r="56" ht="12.75">
      <c r="H56" s="6">
        <f t="shared" si="1"/>
      </c>
    </row>
    <row r="57" ht="12.75">
      <c r="H57" s="6">
        <f t="shared" si="1"/>
      </c>
    </row>
    <row r="58" ht="12.75">
      <c r="H58" s="6">
        <f t="shared" si="1"/>
      </c>
    </row>
    <row r="59" ht="12.75">
      <c r="H59" s="6">
        <f t="shared" si="1"/>
      </c>
    </row>
    <row r="60" ht="12.75">
      <c r="H60" s="6">
        <f t="shared" si="1"/>
      </c>
    </row>
    <row r="61" ht="12.75">
      <c r="H61" s="6">
        <f t="shared" si="1"/>
      </c>
    </row>
    <row r="62" ht="12.75">
      <c r="H62" s="6">
        <f t="shared" si="1"/>
      </c>
    </row>
    <row r="63" ht="12.75">
      <c r="H63" s="6">
        <f t="shared" si="1"/>
      </c>
    </row>
    <row r="64" ht="12.75">
      <c r="H64" s="6">
        <f t="shared" si="1"/>
      </c>
    </row>
    <row r="65" ht="12.75">
      <c r="H65" s="6">
        <f t="shared" si="1"/>
      </c>
    </row>
    <row r="66" ht="12.75">
      <c r="H66" s="6">
        <f t="shared" si="1"/>
      </c>
    </row>
    <row r="67" ht="12.75">
      <c r="H67" s="6">
        <f aca="true" t="shared" si="2" ref="H67:H94">+IF((F67+G67)&gt;0,F67+G67,"")</f>
      </c>
    </row>
    <row r="68" ht="12.75">
      <c r="H68" s="6">
        <f t="shared" si="2"/>
      </c>
    </row>
    <row r="69" ht="12.75">
      <c r="H69" s="6">
        <f t="shared" si="2"/>
      </c>
    </row>
    <row r="70" ht="12.75">
      <c r="H70" s="6">
        <f t="shared" si="2"/>
      </c>
    </row>
    <row r="71" ht="12.75">
      <c r="H71" s="6">
        <f t="shared" si="2"/>
      </c>
    </row>
    <row r="72" ht="12.75">
      <c r="H72" s="6">
        <f t="shared" si="2"/>
      </c>
    </row>
    <row r="73" ht="12.75">
      <c r="H73" s="6">
        <f t="shared" si="2"/>
      </c>
    </row>
    <row r="74" ht="12.75">
      <c r="H74" s="6">
        <f t="shared" si="2"/>
      </c>
    </row>
    <row r="75" ht="12.75">
      <c r="H75" s="6">
        <f t="shared" si="2"/>
      </c>
    </row>
    <row r="76" ht="12.75">
      <c r="H76" s="6">
        <f t="shared" si="2"/>
      </c>
    </row>
    <row r="77" ht="12.75">
      <c r="H77" s="6">
        <f t="shared" si="2"/>
      </c>
    </row>
    <row r="78" ht="12.75">
      <c r="H78" s="6">
        <f t="shared" si="2"/>
      </c>
    </row>
    <row r="79" ht="12.75">
      <c r="H79" s="6">
        <f t="shared" si="2"/>
      </c>
    </row>
    <row r="80" ht="12.75">
      <c r="H80" s="6">
        <f t="shared" si="2"/>
      </c>
    </row>
    <row r="81" ht="12.75">
      <c r="H81" s="6">
        <f t="shared" si="2"/>
      </c>
    </row>
    <row r="82" ht="12.75">
      <c r="H82" s="6">
        <f t="shared" si="2"/>
      </c>
    </row>
    <row r="83" ht="12.75">
      <c r="H83" s="6">
        <f t="shared" si="2"/>
      </c>
    </row>
    <row r="84" ht="12.75">
      <c r="H84" s="6">
        <f t="shared" si="2"/>
      </c>
    </row>
    <row r="85" ht="12.75">
      <c r="H85" s="6">
        <f t="shared" si="2"/>
      </c>
    </row>
    <row r="86" ht="12.75">
      <c r="H86" s="6">
        <f t="shared" si="2"/>
      </c>
    </row>
    <row r="87" ht="12.75">
      <c r="H87" s="6">
        <f t="shared" si="2"/>
      </c>
    </row>
    <row r="88" ht="12.75">
      <c r="H88" s="6">
        <f t="shared" si="2"/>
      </c>
    </row>
    <row r="89" ht="12.75">
      <c r="H89" s="6">
        <f t="shared" si="2"/>
      </c>
    </row>
    <row r="90" ht="12.75">
      <c r="H90" s="6">
        <f t="shared" si="2"/>
      </c>
    </row>
    <row r="91" ht="12.75">
      <c r="H91" s="6">
        <f t="shared" si="2"/>
      </c>
    </row>
    <row r="92" ht="12.75">
      <c r="H92" s="6">
        <f t="shared" si="2"/>
      </c>
    </row>
    <row r="93" ht="12.75">
      <c r="H93" s="6">
        <f t="shared" si="2"/>
      </c>
    </row>
    <row r="94" ht="12.75">
      <c r="H94" s="6">
        <f t="shared" si="2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Felületképzés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89.25">
      <c r="A2" s="8">
        <v>1</v>
      </c>
      <c r="B2" s="2" t="s">
        <v>109</v>
      </c>
      <c r="C2" s="2" t="s">
        <v>110</v>
      </c>
      <c r="D2" s="6">
        <v>33.3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spans="3:8" ht="38.25">
      <c r="C3" s="2" t="s">
        <v>111</v>
      </c>
      <c r="H3" s="6">
        <f aca="true" t="shared" si="0" ref="H3:H66">+IF((F3+G3)&gt;0,F3+G3,"")</f>
      </c>
    </row>
    <row r="5" spans="1:11" s="9" customFormat="1" ht="12.75">
      <c r="A5" s="7"/>
      <c r="B5" s="3"/>
      <c r="C5" s="3" t="s">
        <v>24</v>
      </c>
      <c r="D5" s="5"/>
      <c r="E5" s="3"/>
      <c r="F5" s="5"/>
      <c r="G5" s="5"/>
      <c r="H5" s="5"/>
      <c r="I5" s="5">
        <f>ROUND(SUM(I2:I4),0)</f>
        <v>0</v>
      </c>
      <c r="J5" s="5">
        <f>ROUND(SUM(J2:J4),0)</f>
        <v>0</v>
      </c>
      <c r="K5" s="5">
        <f>ROUND(SUM(K2:K4),0)</f>
        <v>0</v>
      </c>
    </row>
    <row r="7" ht="12.75">
      <c r="H7" s="6">
        <f t="shared" si="0"/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Szigetelés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K25" sqref="K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76.5">
      <c r="A2" s="8">
        <v>1</v>
      </c>
      <c r="B2" s="2" t="s">
        <v>113</v>
      </c>
      <c r="C2" s="1" t="s">
        <v>114</v>
      </c>
      <c r="D2" s="6">
        <v>3</v>
      </c>
      <c r="E2" s="1" t="s">
        <v>27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66">+IF((F3+G3)&gt;0,F3+G3,"")</f>
      </c>
    </row>
    <row r="4" spans="1:11" s="9" customFormat="1" ht="12.75">
      <c r="A4" s="7"/>
      <c r="B4" s="3"/>
      <c r="C4" s="3" t="s">
        <v>24</v>
      </c>
      <c r="D4" s="5"/>
      <c r="E4" s="3"/>
      <c r="F4" s="5"/>
      <c r="G4" s="5"/>
      <c r="H4" s="5"/>
      <c r="I4" s="5">
        <f>ROUND(SUM(I2:I3),0)</f>
        <v>0</v>
      </c>
      <c r="J4" s="5">
        <f>ROUND(SUM(J2:J3),0)</f>
        <v>0</v>
      </c>
      <c r="K4" s="5">
        <f>ROUND(SUM(K2:K3),0)</f>
        <v>0</v>
      </c>
    </row>
    <row r="7" ht="12.75">
      <c r="H7" s="6">
        <f t="shared" si="0"/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Útburkolatalap és makadámburkolat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90" zoomScaleSheetLayoutView="90" zoomScalePageLayoutView="0" workbookViewId="0" topLeftCell="A1">
      <selection activeCell="L29" sqref="L2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63.75">
      <c r="A2" s="8">
        <v>1</v>
      </c>
      <c r="B2" s="2" t="s">
        <v>116</v>
      </c>
      <c r="C2" s="1" t="s">
        <v>117</v>
      </c>
      <c r="D2" s="6">
        <v>85.5</v>
      </c>
      <c r="E2" s="1" t="s">
        <v>76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>+IF((F3+G3)&gt;0,F3+G3,"")</f>
      </c>
    </row>
    <row r="4" spans="1:11" ht="63.75">
      <c r="A4" s="8">
        <v>2</v>
      </c>
      <c r="B4" s="2" t="s">
        <v>118</v>
      </c>
      <c r="C4" s="1" t="s">
        <v>119</v>
      </c>
      <c r="D4" s="6">
        <v>45.7</v>
      </c>
      <c r="E4" s="1" t="s">
        <v>13</v>
      </c>
      <c r="H4" s="6">
        <f>+IF((F4+G4)&gt;0,F4+G4,"")</f>
      </c>
      <c r="I4" s="6">
        <f>ROUND(D4*F4,0)</f>
        <v>0</v>
      </c>
      <c r="J4" s="6">
        <f>ROUND(D4*G4,0)</f>
        <v>0</v>
      </c>
      <c r="K4" s="1">
        <f>+J4+I4</f>
        <v>0</v>
      </c>
    </row>
    <row r="6" spans="1:11" s="9" customFormat="1" ht="12.75">
      <c r="A6" s="7"/>
      <c r="B6" s="3"/>
      <c r="C6" s="3" t="s">
        <v>24</v>
      </c>
      <c r="D6" s="5"/>
      <c r="E6" s="3"/>
      <c r="F6" s="5"/>
      <c r="G6" s="5"/>
      <c r="H6" s="5"/>
      <c r="I6" s="5">
        <f>ROUND(SUM(I2:I5),0)</f>
        <v>0</v>
      </c>
      <c r="J6" s="5">
        <f>ROUND(SUM(J2:J5),0)</f>
        <v>0</v>
      </c>
      <c r="K6" s="5">
        <f>ROUND(SUM(K2:K5),0)</f>
        <v>0</v>
      </c>
    </row>
    <row r="7" ht="12.75">
      <c r="H7" s="6">
        <f aca="true" t="shared" si="0" ref="H7:H66">+IF((F7+G7)&gt;0,F7+G7,"")</f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Kőburkolat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4" width="17.28125" style="11" customWidth="1"/>
    <col min="5" max="16384" width="9.140625" style="11" customWidth="1"/>
  </cols>
  <sheetData>
    <row r="1" spans="1:4" s="12" customFormat="1" ht="15.75">
      <c r="A1" s="12" t="s">
        <v>0</v>
      </c>
      <c r="B1" s="13" t="s">
        <v>1</v>
      </c>
      <c r="C1" s="13" t="s">
        <v>2</v>
      </c>
      <c r="D1" s="19" t="s">
        <v>130</v>
      </c>
    </row>
    <row r="2" spans="1:4" ht="15.75">
      <c r="A2" s="11" t="s">
        <v>25</v>
      </c>
      <c r="B2" s="11">
        <f>'Zsaluzás és állványozás'!I13</f>
        <v>0</v>
      </c>
      <c r="C2" s="11">
        <f>'Zsaluzás és állványozás'!J13</f>
        <v>0</v>
      </c>
      <c r="D2" s="18">
        <f>SUM(B2:C2)</f>
        <v>0</v>
      </c>
    </row>
    <row r="3" spans="1:4" ht="15.75">
      <c r="A3" s="11" t="s">
        <v>50</v>
      </c>
      <c r="B3" s="11">
        <f>'Irtás, föld- és sziklamunka'!I24</f>
        <v>0</v>
      </c>
      <c r="C3" s="11">
        <f>'Irtás, föld- és sziklamunka'!J24</f>
        <v>0</v>
      </c>
      <c r="D3" s="11">
        <f aca="true" t="shared" si="0" ref="D3:D14">SUM(B3:C3)</f>
        <v>0</v>
      </c>
    </row>
    <row r="4" spans="1:4" ht="15.75">
      <c r="A4" s="11" t="s">
        <v>55</v>
      </c>
      <c r="B4" s="11">
        <f>Síkalapozás!I6</f>
        <v>0</v>
      </c>
      <c r="C4" s="11">
        <f>Síkalapozás!J6</f>
        <v>0</v>
      </c>
      <c r="D4" s="11">
        <f t="shared" si="0"/>
        <v>0</v>
      </c>
    </row>
    <row r="5" spans="1:4" ht="15.75">
      <c r="A5" s="11" t="s">
        <v>78</v>
      </c>
      <c r="B5" s="11">
        <f>'Helyszíni beton és vasbeton mun'!I22</f>
        <v>0</v>
      </c>
      <c r="C5" s="11">
        <f>'Helyszíni beton és vasbeton mun'!J22</f>
        <v>0</v>
      </c>
      <c r="D5" s="11">
        <f t="shared" si="0"/>
        <v>0</v>
      </c>
    </row>
    <row r="6" spans="1:4" ht="15.75">
      <c r="A6" s="11" t="s">
        <v>82</v>
      </c>
      <c r="B6" s="11">
        <f>'Falazás és egyéb kőművesmunka'!I5</f>
        <v>0</v>
      </c>
      <c r="C6" s="11">
        <f>'Falazás és egyéb kőművesmunka'!J5</f>
        <v>0</v>
      </c>
      <c r="D6" s="11">
        <f t="shared" si="0"/>
        <v>0</v>
      </c>
    </row>
    <row r="7" spans="1:4" ht="15.75">
      <c r="A7" s="11" t="s">
        <v>87</v>
      </c>
      <c r="B7" s="11">
        <f>'Vakolás és rabicolás'!I6</f>
        <v>0</v>
      </c>
      <c r="C7" s="11">
        <f>'Vakolás és rabicolás'!J6</f>
        <v>0</v>
      </c>
      <c r="D7" s="11">
        <f t="shared" si="0"/>
        <v>0</v>
      </c>
    </row>
    <row r="8" spans="1:4" ht="31.5">
      <c r="A8" s="11" t="s">
        <v>91</v>
      </c>
      <c r="B8" s="11">
        <f>'Hideg- és melegburkolatok készí'!I5</f>
        <v>0</v>
      </c>
      <c r="C8" s="11">
        <f>'Hideg- és melegburkolatok készí'!J5</f>
        <v>0</v>
      </c>
      <c r="D8" s="11">
        <f t="shared" si="0"/>
        <v>0</v>
      </c>
    </row>
    <row r="9" spans="1:4" ht="31.5">
      <c r="A9" s="11" t="s">
        <v>93</v>
      </c>
      <c r="B9" s="11">
        <f>'Fém nyílászáró és épületlakatos'!I4</f>
        <v>0</v>
      </c>
      <c r="C9" s="11">
        <f>'Fém nyílászáró és épületlakatos'!J4</f>
        <v>0</v>
      </c>
      <c r="D9" s="11">
        <f t="shared" si="0"/>
        <v>0</v>
      </c>
    </row>
    <row r="10" spans="1:4" ht="15.75">
      <c r="A10" s="11" t="s">
        <v>108</v>
      </c>
      <c r="B10" s="11">
        <f>Felületképzés!I16</f>
        <v>0</v>
      </c>
      <c r="C10" s="11">
        <f>Felületképzés!J16</f>
        <v>0</v>
      </c>
      <c r="D10" s="11">
        <f t="shared" si="0"/>
        <v>0</v>
      </c>
    </row>
    <row r="11" spans="1:4" ht="15.75">
      <c r="A11" s="11" t="s">
        <v>112</v>
      </c>
      <c r="B11" s="11">
        <f>Szigetelés!I5</f>
        <v>0</v>
      </c>
      <c r="C11" s="11">
        <f>Szigetelés!J5</f>
        <v>0</v>
      </c>
      <c r="D11" s="11">
        <f t="shared" si="0"/>
        <v>0</v>
      </c>
    </row>
    <row r="12" spans="1:4" ht="31.5">
      <c r="A12" s="11" t="s">
        <v>115</v>
      </c>
      <c r="B12" s="11">
        <f>'Útburkolatalap és makadámburkol'!I4</f>
        <v>0</v>
      </c>
      <c r="C12" s="11">
        <f>'Útburkolatalap és makadámburkol'!J4</f>
        <v>0</v>
      </c>
      <c r="D12" s="11">
        <f t="shared" si="0"/>
        <v>0</v>
      </c>
    </row>
    <row r="13" spans="1:4" ht="15.75">
      <c r="A13" s="11" t="s">
        <v>120</v>
      </c>
      <c r="B13" s="11">
        <f>'Kőburkolat készítése'!I6</f>
        <v>0</v>
      </c>
      <c r="C13" s="11">
        <f>'Kőburkolat készítése'!J6</f>
        <v>0</v>
      </c>
      <c r="D13" s="11">
        <f t="shared" si="0"/>
        <v>0</v>
      </c>
    </row>
    <row r="14" spans="1:4" s="12" customFormat="1" ht="15.75">
      <c r="A14" s="12" t="s">
        <v>140</v>
      </c>
      <c r="B14" s="12">
        <f>ROUND(SUM(B2:B13),0)</f>
        <v>0</v>
      </c>
      <c r="C14" s="12">
        <f>ROUND(SUM(C2:C13),0)</f>
        <v>0</v>
      </c>
      <c r="D14" s="11">
        <f t="shared" si="0"/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25.5">
      <c r="A2" s="8">
        <v>1</v>
      </c>
      <c r="B2" s="2" t="s">
        <v>12</v>
      </c>
      <c r="C2" s="1" t="s">
        <v>14</v>
      </c>
      <c r="D2" s="6">
        <v>12.4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11">+IF((F3+G3)&gt;0,F3+G3,"")</f>
      </c>
    </row>
    <row r="4" spans="1:11" ht="51">
      <c r="A4" s="8">
        <v>2</v>
      </c>
      <c r="B4" s="2" t="s">
        <v>15</v>
      </c>
      <c r="C4" s="1" t="s">
        <v>16</v>
      </c>
      <c r="D4" s="6">
        <v>26.6</v>
      </c>
      <c r="E4" s="1" t="s">
        <v>13</v>
      </c>
      <c r="H4" s="6">
        <f t="shared" si="0"/>
      </c>
      <c r="I4" s="6">
        <f>ROUND(D4*F4,0)</f>
        <v>0</v>
      </c>
      <c r="J4" s="6">
        <f>ROUND(D4*G4,0)</f>
        <v>0</v>
      </c>
      <c r="K4" s="1">
        <f>+J4+I4</f>
        <v>0</v>
      </c>
    </row>
    <row r="5" ht="12.75">
      <c r="H5" s="6">
        <f t="shared" si="0"/>
      </c>
    </row>
    <row r="6" spans="1:11" ht="38.25">
      <c r="A6" s="8">
        <v>3</v>
      </c>
      <c r="B6" s="2" t="s">
        <v>17</v>
      </c>
      <c r="C6" s="1" t="s">
        <v>18</v>
      </c>
      <c r="D6" s="6">
        <v>7.5</v>
      </c>
      <c r="E6" s="1" t="s">
        <v>13</v>
      </c>
      <c r="H6" s="6">
        <f t="shared" si="0"/>
      </c>
      <c r="I6" s="6">
        <f>ROUND(D6*F6,0)</f>
        <v>0</v>
      </c>
      <c r="J6" s="6">
        <f>ROUND(D6*G6,0)</f>
        <v>0</v>
      </c>
      <c r="K6" s="1">
        <f>+J6+I6</f>
        <v>0</v>
      </c>
    </row>
    <row r="7" ht="12.75">
      <c r="H7" s="6">
        <f t="shared" si="0"/>
      </c>
    </row>
    <row r="8" spans="1:11" ht="89.25">
      <c r="A8" s="8">
        <v>4</v>
      </c>
      <c r="B8" s="2" t="s">
        <v>19</v>
      </c>
      <c r="C8" s="2" t="s">
        <v>20</v>
      </c>
      <c r="D8" s="6">
        <v>39</v>
      </c>
      <c r="E8" s="1" t="s">
        <v>13</v>
      </c>
      <c r="G8" s="6">
        <v>0</v>
      </c>
      <c r="H8" s="6">
        <f t="shared" si="0"/>
      </c>
      <c r="I8" s="6">
        <f>ROUND(D8*F8,0)</f>
        <v>0</v>
      </c>
      <c r="J8" s="6">
        <f>ROUND(D8*G8,0)</f>
        <v>0</v>
      </c>
      <c r="K8" s="1">
        <f>+J8+I8</f>
        <v>0</v>
      </c>
    </row>
    <row r="9" spans="3:8" ht="12.75">
      <c r="C9" s="2" t="s">
        <v>21</v>
      </c>
      <c r="H9" s="6">
        <f t="shared" si="0"/>
      </c>
    </row>
    <row r="10" ht="12.75">
      <c r="H10" s="6">
        <f t="shared" si="0"/>
      </c>
    </row>
    <row r="11" spans="1:11" ht="63.75">
      <c r="A11" s="8">
        <v>5</v>
      </c>
      <c r="B11" s="2" t="s">
        <v>22</v>
      </c>
      <c r="C11" s="1" t="s">
        <v>23</v>
      </c>
      <c r="D11" s="6">
        <v>7.5</v>
      </c>
      <c r="E11" s="1" t="s">
        <v>13</v>
      </c>
      <c r="G11" s="6">
        <v>0</v>
      </c>
      <c r="H11" s="6">
        <f t="shared" si="0"/>
      </c>
      <c r="I11" s="6">
        <f>ROUND(D11*F11,0)</f>
        <v>0</v>
      </c>
      <c r="J11" s="6">
        <f>ROUND(D11*G11,0)</f>
        <v>0</v>
      </c>
      <c r="K11" s="1">
        <f>+J11+I11</f>
        <v>0</v>
      </c>
    </row>
    <row r="12" ht="12.75">
      <c r="H12" s="6">
        <f aca="true" t="shared" si="1" ref="H12:H66">+IF((F12+G12)&gt;0,F12+G12,"")</f>
      </c>
    </row>
    <row r="13" spans="1:11" s="9" customFormat="1" ht="12.75">
      <c r="A13" s="7"/>
      <c r="B13" s="3"/>
      <c r="C13" s="3" t="s">
        <v>24</v>
      </c>
      <c r="D13" s="5"/>
      <c r="E13" s="3"/>
      <c r="F13" s="5"/>
      <c r="G13" s="5"/>
      <c r="H13" s="5"/>
      <c r="I13" s="5">
        <f>ROUND(SUM(I2:I12),0)</f>
        <v>0</v>
      </c>
      <c r="J13" s="5">
        <f>ROUND(SUM(J2:J12),0)</f>
        <v>0</v>
      </c>
      <c r="K13" s="5">
        <f>ROUND(SUM(K2:K12),0)</f>
        <v>0</v>
      </c>
    </row>
    <row r="14" ht="12.75">
      <c r="H14" s="6">
        <f t="shared" si="1"/>
      </c>
    </row>
    <row r="15" ht="12.75">
      <c r="H15" s="6">
        <f t="shared" si="1"/>
      </c>
    </row>
    <row r="17" ht="12.75">
      <c r="H17" s="6">
        <f t="shared" si="1"/>
      </c>
    </row>
    <row r="18" ht="12.75">
      <c r="H18" s="6">
        <f t="shared" si="1"/>
      </c>
    </row>
    <row r="19" ht="12.75">
      <c r="H19" s="6">
        <f t="shared" si="1"/>
      </c>
    </row>
    <row r="20" ht="12.75">
      <c r="H20" s="6">
        <f t="shared" si="1"/>
      </c>
    </row>
    <row r="21" ht="12.75">
      <c r="H21" s="6">
        <f t="shared" si="1"/>
      </c>
    </row>
    <row r="23" ht="12.75">
      <c r="H23" s="6">
        <f t="shared" si="1"/>
      </c>
    </row>
    <row r="25" ht="12.75">
      <c r="H25" s="6">
        <f t="shared" si="1"/>
      </c>
    </row>
    <row r="26" ht="12.75">
      <c r="H26" s="6">
        <f t="shared" si="1"/>
      </c>
    </row>
    <row r="27" ht="12.75">
      <c r="H27" s="6">
        <f t="shared" si="1"/>
      </c>
    </row>
    <row r="28" ht="12.75">
      <c r="H28" s="6">
        <f t="shared" si="1"/>
      </c>
    </row>
    <row r="29" ht="12.75">
      <c r="H29" s="6">
        <f t="shared" si="1"/>
      </c>
    </row>
    <row r="30" ht="12.75">
      <c r="H30" s="6">
        <f t="shared" si="1"/>
      </c>
    </row>
    <row r="31" ht="12.75">
      <c r="H31" s="6">
        <f t="shared" si="1"/>
      </c>
    </row>
    <row r="32" ht="12.75">
      <c r="H32" s="6">
        <f t="shared" si="1"/>
      </c>
    </row>
    <row r="33" ht="12.75">
      <c r="H33" s="6">
        <f t="shared" si="1"/>
      </c>
    </row>
    <row r="34" ht="12.75">
      <c r="H34" s="6">
        <f t="shared" si="1"/>
      </c>
    </row>
    <row r="35" ht="12.75">
      <c r="H35" s="6">
        <f t="shared" si="1"/>
      </c>
    </row>
    <row r="36" ht="12.75">
      <c r="H36" s="6">
        <f t="shared" si="1"/>
      </c>
    </row>
    <row r="37" ht="12.75">
      <c r="H37" s="6">
        <f t="shared" si="1"/>
      </c>
    </row>
    <row r="38" ht="12.75">
      <c r="H38" s="6">
        <f t="shared" si="1"/>
      </c>
    </row>
    <row r="39" ht="12.75">
      <c r="H39" s="6">
        <f t="shared" si="1"/>
      </c>
    </row>
    <row r="40" ht="12.75">
      <c r="H40" s="6">
        <f t="shared" si="1"/>
      </c>
    </row>
    <row r="41" ht="12.75">
      <c r="H41" s="6">
        <f t="shared" si="1"/>
      </c>
    </row>
    <row r="42" ht="12.75">
      <c r="H42" s="6">
        <f t="shared" si="1"/>
      </c>
    </row>
    <row r="43" ht="12.75">
      <c r="H43" s="6">
        <f t="shared" si="1"/>
      </c>
    </row>
    <row r="44" ht="12.75">
      <c r="H44" s="6">
        <f t="shared" si="1"/>
      </c>
    </row>
    <row r="45" ht="12.75">
      <c r="H45" s="6">
        <f t="shared" si="1"/>
      </c>
    </row>
    <row r="46" ht="12.75">
      <c r="H46" s="6">
        <f t="shared" si="1"/>
      </c>
    </row>
    <row r="47" ht="12.75">
      <c r="H47" s="6">
        <f t="shared" si="1"/>
      </c>
    </row>
    <row r="48" ht="12.75">
      <c r="H48" s="6">
        <f t="shared" si="1"/>
      </c>
    </row>
    <row r="49" ht="12.75">
      <c r="H49" s="6">
        <f t="shared" si="1"/>
      </c>
    </row>
    <row r="50" ht="12.75">
      <c r="H50" s="6">
        <f t="shared" si="1"/>
      </c>
    </row>
    <row r="51" ht="12.75">
      <c r="H51" s="6">
        <f t="shared" si="1"/>
      </c>
    </row>
    <row r="52" ht="12.75">
      <c r="H52" s="6">
        <f t="shared" si="1"/>
      </c>
    </row>
    <row r="53" ht="12.75">
      <c r="H53" s="6">
        <f t="shared" si="1"/>
      </c>
    </row>
    <row r="54" ht="12.75">
      <c r="H54" s="6">
        <f t="shared" si="1"/>
      </c>
    </row>
    <row r="55" ht="12.75">
      <c r="H55" s="6">
        <f t="shared" si="1"/>
      </c>
    </row>
    <row r="56" ht="12.75">
      <c r="H56" s="6">
        <f t="shared" si="1"/>
      </c>
    </row>
    <row r="57" ht="12.75">
      <c r="H57" s="6">
        <f t="shared" si="1"/>
      </c>
    </row>
    <row r="58" ht="12.75">
      <c r="H58" s="6">
        <f t="shared" si="1"/>
      </c>
    </row>
    <row r="59" ht="12.75">
      <c r="H59" s="6">
        <f t="shared" si="1"/>
      </c>
    </row>
    <row r="60" ht="12.75">
      <c r="H60" s="6">
        <f t="shared" si="1"/>
      </c>
    </row>
    <row r="61" ht="12.75">
      <c r="H61" s="6">
        <f t="shared" si="1"/>
      </c>
    </row>
    <row r="62" ht="12.75">
      <c r="H62" s="6">
        <f t="shared" si="1"/>
      </c>
    </row>
    <row r="63" ht="12.75">
      <c r="H63" s="6">
        <f t="shared" si="1"/>
      </c>
    </row>
    <row r="64" ht="12.75">
      <c r="H64" s="6">
        <f t="shared" si="1"/>
      </c>
    </row>
    <row r="65" ht="12.75">
      <c r="H65" s="6">
        <f t="shared" si="1"/>
      </c>
    </row>
    <row r="66" ht="12.75">
      <c r="H66" s="6">
        <f t="shared" si="1"/>
      </c>
    </row>
    <row r="67" ht="12.75">
      <c r="H67" s="6">
        <f aca="true" t="shared" si="2" ref="H67:H94">+IF((F67+G67)&gt;0,F67+G67,"")</f>
      </c>
    </row>
    <row r="68" ht="12.75">
      <c r="H68" s="6">
        <f t="shared" si="2"/>
      </c>
    </row>
    <row r="69" ht="12.75">
      <c r="H69" s="6">
        <f t="shared" si="2"/>
      </c>
    </row>
    <row r="70" ht="12.75">
      <c r="H70" s="6">
        <f t="shared" si="2"/>
      </c>
    </row>
    <row r="71" ht="12.75">
      <c r="H71" s="6">
        <f t="shared" si="2"/>
      </c>
    </row>
    <row r="72" ht="12.75">
      <c r="H72" s="6">
        <f t="shared" si="2"/>
      </c>
    </row>
    <row r="73" ht="12.75">
      <c r="H73" s="6">
        <f t="shared" si="2"/>
      </c>
    </row>
    <row r="74" ht="12.75">
      <c r="H74" s="6">
        <f t="shared" si="2"/>
      </c>
    </row>
    <row r="75" ht="12.75">
      <c r="H75" s="6">
        <f t="shared" si="2"/>
      </c>
    </row>
    <row r="76" ht="12.75">
      <c r="H76" s="6">
        <f t="shared" si="2"/>
      </c>
    </row>
    <row r="77" ht="12.75">
      <c r="H77" s="6">
        <f t="shared" si="2"/>
      </c>
    </row>
    <row r="78" ht="12.75">
      <c r="H78" s="6">
        <f t="shared" si="2"/>
      </c>
    </row>
    <row r="79" ht="12.75">
      <c r="H79" s="6">
        <f t="shared" si="2"/>
      </c>
    </row>
    <row r="80" ht="12.75">
      <c r="H80" s="6">
        <f t="shared" si="2"/>
      </c>
    </row>
    <row r="81" ht="12.75">
      <c r="H81" s="6">
        <f t="shared" si="2"/>
      </c>
    </row>
    <row r="82" ht="12.75">
      <c r="H82" s="6">
        <f t="shared" si="2"/>
      </c>
    </row>
    <row r="83" ht="12.75">
      <c r="H83" s="6">
        <f t="shared" si="2"/>
      </c>
    </row>
    <row r="84" ht="12.75">
      <c r="H84" s="6">
        <f t="shared" si="2"/>
      </c>
    </row>
    <row r="85" ht="12.75">
      <c r="H85" s="6">
        <f t="shared" si="2"/>
      </c>
    </row>
    <row r="86" ht="12.75">
      <c r="H86" s="6">
        <f t="shared" si="2"/>
      </c>
    </row>
    <row r="87" ht="12.75">
      <c r="H87" s="6">
        <f t="shared" si="2"/>
      </c>
    </row>
    <row r="88" ht="12.75">
      <c r="H88" s="6">
        <f t="shared" si="2"/>
      </c>
    </row>
    <row r="89" ht="12.75">
      <c r="H89" s="6">
        <f t="shared" si="2"/>
      </c>
    </row>
    <row r="90" ht="12.75">
      <c r="H90" s="6">
        <f t="shared" si="2"/>
      </c>
    </row>
    <row r="91" ht="12.75">
      <c r="H91" s="6">
        <f t="shared" si="2"/>
      </c>
    </row>
    <row r="92" ht="12.75">
      <c r="H92" s="6">
        <f t="shared" si="2"/>
      </c>
    </row>
    <row r="93" ht="12.75">
      <c r="H93" s="6">
        <f t="shared" si="2"/>
      </c>
    </row>
    <row r="94" ht="12.75">
      <c r="H94" s="6">
        <f t="shared" si="2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3">
      <selection activeCell="F22" sqref="F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6" t="s">
        <v>128</v>
      </c>
    </row>
    <row r="2" spans="1:11" ht="63.75">
      <c r="A2" s="8">
        <v>1</v>
      </c>
      <c r="B2" s="2" t="s">
        <v>26</v>
      </c>
      <c r="C2" s="1" t="s">
        <v>28</v>
      </c>
      <c r="D2" s="6">
        <v>60</v>
      </c>
      <c r="E2" s="1" t="s">
        <v>27</v>
      </c>
      <c r="F2" s="6">
        <v>0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22">+IF((F3+G3)&gt;0,F3+G3,"")</f>
      </c>
    </row>
    <row r="4" spans="1:11" ht="63.75">
      <c r="A4" s="8">
        <v>2</v>
      </c>
      <c r="B4" s="2" t="s">
        <v>29</v>
      </c>
      <c r="C4" s="1" t="s">
        <v>30</v>
      </c>
      <c r="D4" s="6">
        <v>5.6</v>
      </c>
      <c r="E4" s="1" t="s">
        <v>27</v>
      </c>
      <c r="F4" s="6">
        <v>0</v>
      </c>
      <c r="H4" s="6">
        <f t="shared" si="0"/>
      </c>
      <c r="I4" s="6">
        <f>ROUND(D4*F4,0)</f>
        <v>0</v>
      </c>
      <c r="J4" s="6">
        <f>ROUND(D4*G4,0)</f>
        <v>0</v>
      </c>
      <c r="K4" s="1">
        <f>+J4+I4</f>
        <v>0</v>
      </c>
    </row>
    <row r="5" ht="12.75">
      <c r="H5" s="6">
        <f t="shared" si="0"/>
      </c>
    </row>
    <row r="6" spans="1:11" ht="76.5">
      <c r="A6" s="8">
        <v>3</v>
      </c>
      <c r="B6" s="2" t="s">
        <v>31</v>
      </c>
      <c r="C6" s="1" t="s">
        <v>32</v>
      </c>
      <c r="D6" s="6">
        <v>31.3</v>
      </c>
      <c r="E6" s="1" t="s">
        <v>27</v>
      </c>
      <c r="F6" s="6">
        <v>0</v>
      </c>
      <c r="H6" s="6">
        <f t="shared" si="0"/>
      </c>
      <c r="I6" s="6">
        <f>ROUND(D6*F6,0)</f>
        <v>0</v>
      </c>
      <c r="J6" s="6">
        <f>ROUND(D6*G6,0)</f>
        <v>0</v>
      </c>
      <c r="K6" s="1">
        <f>+J6+I6</f>
        <v>0</v>
      </c>
    </row>
    <row r="7" ht="12.75">
      <c r="H7" s="6">
        <f t="shared" si="0"/>
      </c>
    </row>
    <row r="8" spans="1:11" ht="38.25">
      <c r="A8" s="8">
        <v>4</v>
      </c>
      <c r="B8" s="2" t="s">
        <v>33</v>
      </c>
      <c r="C8" s="1" t="s">
        <v>34</v>
      </c>
      <c r="D8" s="6">
        <v>97.6</v>
      </c>
      <c r="E8" s="1" t="s">
        <v>13</v>
      </c>
      <c r="F8" s="6">
        <v>0</v>
      </c>
      <c r="H8" s="6">
        <f t="shared" si="0"/>
      </c>
      <c r="I8" s="6">
        <f>ROUND(D8*F8,0)</f>
        <v>0</v>
      </c>
      <c r="J8" s="6">
        <f>ROUND(D8*G8,0)</f>
        <v>0</v>
      </c>
      <c r="K8" s="1">
        <f>+J8+I8</f>
        <v>0</v>
      </c>
    </row>
    <row r="9" ht="12.75">
      <c r="H9" s="6">
        <f t="shared" si="0"/>
      </c>
    </row>
    <row r="10" spans="1:11" ht="89.25">
      <c r="A10" s="8">
        <v>5</v>
      </c>
      <c r="B10" s="2" t="s">
        <v>35</v>
      </c>
      <c r="C10" s="1" t="s">
        <v>36</v>
      </c>
      <c r="D10" s="6">
        <v>28.7</v>
      </c>
      <c r="E10" s="1" t="s">
        <v>27</v>
      </c>
      <c r="H10" s="6">
        <f t="shared" si="0"/>
      </c>
      <c r="I10" s="6">
        <f>ROUND(D10*F10,0)</f>
        <v>0</v>
      </c>
      <c r="J10" s="6">
        <f>ROUND(D10*G10,0)</f>
        <v>0</v>
      </c>
      <c r="K10" s="1">
        <f>+J10+I10</f>
        <v>0</v>
      </c>
    </row>
    <row r="11" ht="12.75">
      <c r="H11" s="6">
        <f t="shared" si="0"/>
      </c>
    </row>
    <row r="12" spans="1:11" ht="38.25">
      <c r="A12" s="8">
        <v>6</v>
      </c>
      <c r="B12" s="2" t="s">
        <v>37</v>
      </c>
      <c r="C12" s="1" t="s">
        <v>38</v>
      </c>
      <c r="D12" s="6">
        <v>36.5</v>
      </c>
      <c r="E12" s="1" t="s">
        <v>27</v>
      </c>
      <c r="H12" s="6">
        <f t="shared" si="0"/>
      </c>
      <c r="I12" s="6">
        <f>ROUND(D12*F12,0)</f>
        <v>0</v>
      </c>
      <c r="J12" s="6">
        <f>ROUND(D12*G12,0)</f>
        <v>0</v>
      </c>
      <c r="K12" s="1">
        <f>+J12+I12</f>
        <v>0</v>
      </c>
    </row>
    <row r="13" ht="12.75">
      <c r="H13" s="6">
        <f t="shared" si="0"/>
      </c>
    </row>
    <row r="14" spans="1:11" ht="25.5">
      <c r="A14" s="8">
        <v>7</v>
      </c>
      <c r="B14" s="2" t="s">
        <v>39</v>
      </c>
      <c r="C14" s="1" t="s">
        <v>40</v>
      </c>
      <c r="D14" s="6">
        <v>97.6</v>
      </c>
      <c r="E14" s="1" t="s">
        <v>13</v>
      </c>
      <c r="H14" s="6">
        <f t="shared" si="0"/>
      </c>
      <c r="I14" s="6">
        <f>ROUND(D14*F14,0)</f>
        <v>0</v>
      </c>
      <c r="J14" s="6">
        <f>ROUND(D14*G14,0)</f>
        <v>0</v>
      </c>
      <c r="K14" s="1">
        <f>+J14+I14</f>
        <v>0</v>
      </c>
    </row>
    <row r="15" ht="12.75">
      <c r="H15" s="6">
        <f t="shared" si="0"/>
      </c>
    </row>
    <row r="16" spans="1:11" ht="25.5">
      <c r="A16" s="8">
        <v>8</v>
      </c>
      <c r="B16" s="2" t="s">
        <v>41</v>
      </c>
      <c r="C16" s="1" t="s">
        <v>42</v>
      </c>
      <c r="D16" s="6">
        <v>28.7</v>
      </c>
      <c r="E16" s="1" t="s">
        <v>27</v>
      </c>
      <c r="F16" s="6">
        <v>0</v>
      </c>
      <c r="H16" s="6">
        <f t="shared" si="0"/>
      </c>
      <c r="I16" s="6">
        <f>ROUND(D16*F16,0)</f>
        <v>0</v>
      </c>
      <c r="J16" s="6">
        <f>ROUND(D16*G16,0)</f>
        <v>0</v>
      </c>
      <c r="K16" s="1">
        <f>+J16+I16</f>
        <v>0</v>
      </c>
    </row>
    <row r="17" ht="12.75">
      <c r="H17" s="6">
        <f t="shared" si="0"/>
      </c>
    </row>
    <row r="18" spans="1:11" ht="51">
      <c r="A18" s="8">
        <v>9</v>
      </c>
      <c r="B18" s="2" t="s">
        <v>43</v>
      </c>
      <c r="C18" s="1" t="s">
        <v>44</v>
      </c>
      <c r="D18" s="6">
        <v>51.8</v>
      </c>
      <c r="E18" s="1" t="s">
        <v>13</v>
      </c>
      <c r="H18" s="6">
        <f t="shared" si="0"/>
      </c>
      <c r="I18" s="6">
        <f>ROUND(D18*F18,0)</f>
        <v>0</v>
      </c>
      <c r="J18" s="6">
        <f>ROUND(D18*G18,0)</f>
        <v>0</v>
      </c>
      <c r="K18" s="1">
        <f>+J18+I18</f>
        <v>0</v>
      </c>
    </row>
    <row r="19" ht="12.75">
      <c r="H19" s="6">
        <f t="shared" si="0"/>
      </c>
    </row>
    <row r="20" spans="1:11" ht="76.5">
      <c r="A20" s="8">
        <v>10</v>
      </c>
      <c r="B20" s="2" t="s">
        <v>45</v>
      </c>
      <c r="C20" s="1" t="s">
        <v>46</v>
      </c>
      <c r="D20" s="6">
        <v>5.2</v>
      </c>
      <c r="E20" s="1" t="s">
        <v>27</v>
      </c>
      <c r="H20" s="6">
        <f t="shared" si="0"/>
      </c>
      <c r="I20" s="6">
        <f>ROUND(D20*F20,0)</f>
        <v>0</v>
      </c>
      <c r="J20" s="6">
        <f>ROUND(D20*G20,0)</f>
        <v>0</v>
      </c>
      <c r="K20" s="1">
        <f>+J20+I20</f>
        <v>0</v>
      </c>
    </row>
    <row r="21" ht="12.75">
      <c r="H21" s="6">
        <f t="shared" si="0"/>
      </c>
    </row>
    <row r="22" spans="1:11" ht="38.25">
      <c r="A22" s="8">
        <v>11</v>
      </c>
      <c r="B22" s="2" t="s">
        <v>47</v>
      </c>
      <c r="C22" s="1" t="s">
        <v>49</v>
      </c>
      <c r="D22" s="6">
        <v>6</v>
      </c>
      <c r="E22" s="1" t="s">
        <v>48</v>
      </c>
      <c r="G22" s="6">
        <v>0</v>
      </c>
      <c r="H22" s="6">
        <f t="shared" si="0"/>
      </c>
      <c r="I22" s="6">
        <f>ROUND(D22*F22,0)</f>
        <v>0</v>
      </c>
      <c r="J22" s="6">
        <f>ROUND(D22*G22,0)</f>
        <v>0</v>
      </c>
      <c r="K22" s="1">
        <f>+J22+I22</f>
        <v>0</v>
      </c>
    </row>
    <row r="23" ht="12.75">
      <c r="H23" s="6">
        <f aca="true" t="shared" si="1" ref="H23:H66">+IF((F23+G23)&gt;0,F23+G23,"")</f>
      </c>
    </row>
    <row r="24" spans="1:11" s="9" customFormat="1" ht="12.75">
      <c r="A24" s="7"/>
      <c r="B24" s="3"/>
      <c r="C24" s="3" t="s">
        <v>24</v>
      </c>
      <c r="D24" s="5"/>
      <c r="E24" s="3"/>
      <c r="F24" s="5"/>
      <c r="G24" s="5"/>
      <c r="H24" s="5"/>
      <c r="I24" s="5">
        <f>ROUND(SUM(I2:I23),0)</f>
        <v>0</v>
      </c>
      <c r="J24" s="5">
        <f>ROUND(SUM(J2:J23),0)</f>
        <v>0</v>
      </c>
      <c r="K24" s="5">
        <f>ROUND(SUM(K2:K23),0)</f>
        <v>0</v>
      </c>
    </row>
    <row r="25" ht="12.75">
      <c r="H25" s="6">
        <f t="shared" si="1"/>
      </c>
    </row>
    <row r="26" ht="12.75">
      <c r="H26" s="6">
        <f t="shared" si="1"/>
      </c>
    </row>
    <row r="27" ht="12.75">
      <c r="H27" s="6">
        <f t="shared" si="1"/>
      </c>
    </row>
    <row r="28" ht="12.75">
      <c r="H28" s="6">
        <f t="shared" si="1"/>
      </c>
    </row>
    <row r="29" ht="12.75">
      <c r="H29" s="6">
        <f t="shared" si="1"/>
      </c>
    </row>
    <row r="30" ht="12.75">
      <c r="H30" s="6">
        <f t="shared" si="1"/>
      </c>
    </row>
    <row r="31" ht="12.75">
      <c r="H31" s="6">
        <f t="shared" si="1"/>
      </c>
    </row>
    <row r="32" ht="12.75">
      <c r="H32" s="6">
        <f t="shared" si="1"/>
      </c>
    </row>
    <row r="33" ht="12.75">
      <c r="H33" s="6">
        <f t="shared" si="1"/>
      </c>
    </row>
    <row r="34" ht="12.75">
      <c r="H34" s="6">
        <f t="shared" si="1"/>
      </c>
    </row>
    <row r="35" ht="12.75">
      <c r="H35" s="6">
        <f t="shared" si="1"/>
      </c>
    </row>
    <row r="36" ht="12.75">
      <c r="H36" s="6">
        <f t="shared" si="1"/>
      </c>
    </row>
    <row r="37" ht="12.75">
      <c r="H37" s="6">
        <f t="shared" si="1"/>
      </c>
    </row>
    <row r="38" ht="12.75">
      <c r="H38" s="6">
        <f t="shared" si="1"/>
      </c>
    </row>
    <row r="39" ht="12.75">
      <c r="H39" s="6">
        <f t="shared" si="1"/>
      </c>
    </row>
    <row r="40" ht="12.75">
      <c r="H40" s="6">
        <f t="shared" si="1"/>
      </c>
    </row>
    <row r="41" ht="12.75">
      <c r="H41" s="6">
        <f t="shared" si="1"/>
      </c>
    </row>
    <row r="42" ht="12.75">
      <c r="H42" s="6">
        <f t="shared" si="1"/>
      </c>
    </row>
    <row r="43" ht="12.75">
      <c r="H43" s="6">
        <f t="shared" si="1"/>
      </c>
    </row>
    <row r="44" ht="12.75">
      <c r="H44" s="6">
        <f t="shared" si="1"/>
      </c>
    </row>
    <row r="45" ht="12.75">
      <c r="H45" s="6">
        <f t="shared" si="1"/>
      </c>
    </row>
    <row r="46" ht="12.75">
      <c r="H46" s="6">
        <f t="shared" si="1"/>
      </c>
    </row>
    <row r="47" ht="12.75">
      <c r="H47" s="6">
        <f t="shared" si="1"/>
      </c>
    </row>
    <row r="48" ht="12.75">
      <c r="H48" s="6">
        <f t="shared" si="1"/>
      </c>
    </row>
    <row r="49" ht="12.75">
      <c r="H49" s="6">
        <f t="shared" si="1"/>
      </c>
    </row>
    <row r="50" ht="12.75">
      <c r="H50" s="6">
        <f t="shared" si="1"/>
      </c>
    </row>
    <row r="51" ht="12.75">
      <c r="H51" s="6">
        <f t="shared" si="1"/>
      </c>
    </row>
    <row r="52" ht="12.75">
      <c r="H52" s="6">
        <f t="shared" si="1"/>
      </c>
    </row>
    <row r="53" ht="12.75">
      <c r="H53" s="6">
        <f t="shared" si="1"/>
      </c>
    </row>
    <row r="54" ht="12.75">
      <c r="H54" s="6">
        <f t="shared" si="1"/>
      </c>
    </row>
    <row r="55" ht="12.75">
      <c r="H55" s="6">
        <f t="shared" si="1"/>
      </c>
    </row>
    <row r="56" ht="12.75">
      <c r="H56" s="6">
        <f t="shared" si="1"/>
      </c>
    </row>
    <row r="57" ht="12.75">
      <c r="H57" s="6">
        <f t="shared" si="1"/>
      </c>
    </row>
    <row r="58" ht="12.75">
      <c r="H58" s="6">
        <f t="shared" si="1"/>
      </c>
    </row>
    <row r="59" ht="12.75">
      <c r="H59" s="6">
        <f t="shared" si="1"/>
      </c>
    </row>
    <row r="60" ht="12.75">
      <c r="H60" s="6">
        <f t="shared" si="1"/>
      </c>
    </row>
    <row r="61" ht="12.75">
      <c r="H61" s="6">
        <f t="shared" si="1"/>
      </c>
    </row>
    <row r="62" ht="12.75">
      <c r="H62" s="6">
        <f t="shared" si="1"/>
      </c>
    </row>
    <row r="63" ht="12.75">
      <c r="H63" s="6">
        <f t="shared" si="1"/>
      </c>
    </row>
    <row r="64" ht="12.75">
      <c r="H64" s="6">
        <f t="shared" si="1"/>
      </c>
    </row>
    <row r="65" ht="12.75">
      <c r="H65" s="6">
        <f t="shared" si="1"/>
      </c>
    </row>
    <row r="66" ht="12.75">
      <c r="H66" s="6">
        <f t="shared" si="1"/>
      </c>
    </row>
    <row r="67" ht="12.75">
      <c r="H67" s="6">
        <f aca="true" t="shared" si="2" ref="H67:H94">+IF((F67+G67)&gt;0,F67+G67,"")</f>
      </c>
    </row>
    <row r="68" ht="12.75">
      <c r="H68" s="6">
        <f t="shared" si="2"/>
      </c>
    </row>
    <row r="69" ht="12.75">
      <c r="H69" s="6">
        <f t="shared" si="2"/>
      </c>
    </row>
    <row r="70" ht="12.75">
      <c r="H70" s="6">
        <f t="shared" si="2"/>
      </c>
    </row>
    <row r="71" ht="12.75">
      <c r="H71" s="6">
        <f t="shared" si="2"/>
      </c>
    </row>
    <row r="72" ht="12.75">
      <c r="H72" s="6">
        <f t="shared" si="2"/>
      </c>
    </row>
    <row r="73" ht="12.75">
      <c r="H73" s="6">
        <f t="shared" si="2"/>
      </c>
    </row>
    <row r="74" ht="12.75">
      <c r="H74" s="6">
        <f t="shared" si="2"/>
      </c>
    </row>
    <row r="75" ht="12.75">
      <c r="H75" s="6">
        <f t="shared" si="2"/>
      </c>
    </row>
    <row r="76" ht="12.75">
      <c r="H76" s="6">
        <f t="shared" si="2"/>
      </c>
    </row>
    <row r="77" ht="12.75">
      <c r="H77" s="6">
        <f t="shared" si="2"/>
      </c>
    </row>
    <row r="78" ht="12.75">
      <c r="H78" s="6">
        <f t="shared" si="2"/>
      </c>
    </row>
    <row r="79" ht="12.75">
      <c r="H79" s="6">
        <f t="shared" si="2"/>
      </c>
    </row>
    <row r="80" ht="12.75">
      <c r="H80" s="6">
        <f t="shared" si="2"/>
      </c>
    </row>
    <row r="81" ht="12.75">
      <c r="H81" s="6">
        <f t="shared" si="2"/>
      </c>
    </row>
    <row r="82" ht="12.75">
      <c r="H82" s="6">
        <f t="shared" si="2"/>
      </c>
    </row>
    <row r="83" ht="12.75">
      <c r="H83" s="6">
        <f t="shared" si="2"/>
      </c>
    </row>
    <row r="84" ht="12.75">
      <c r="H84" s="6">
        <f t="shared" si="2"/>
      </c>
    </row>
    <row r="85" ht="12.75">
      <c r="H85" s="6">
        <f t="shared" si="2"/>
      </c>
    </row>
    <row r="86" ht="12.75">
      <c r="H86" s="6">
        <f t="shared" si="2"/>
      </c>
    </row>
    <row r="87" ht="12.75">
      <c r="H87" s="6">
        <f t="shared" si="2"/>
      </c>
    </row>
    <row r="88" ht="12.75">
      <c r="H88" s="6">
        <f t="shared" si="2"/>
      </c>
    </row>
    <row r="89" ht="12.75">
      <c r="H89" s="6">
        <f t="shared" si="2"/>
      </c>
    </row>
    <row r="90" ht="12.75">
      <c r="H90" s="6">
        <f t="shared" si="2"/>
      </c>
    </row>
    <row r="91" ht="12.75">
      <c r="H91" s="6">
        <f t="shared" si="2"/>
      </c>
    </row>
    <row r="92" ht="12.75">
      <c r="H92" s="6">
        <f t="shared" si="2"/>
      </c>
    </row>
    <row r="93" ht="12.75">
      <c r="H93" s="6">
        <f t="shared" si="2"/>
      </c>
    </row>
    <row r="94" ht="12.75">
      <c r="H94" s="6">
        <f t="shared" si="2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6" t="s">
        <v>128</v>
      </c>
    </row>
    <row r="2" spans="1:11" ht="76.5">
      <c r="A2" s="8">
        <v>1</v>
      </c>
      <c r="B2" s="2" t="s">
        <v>51</v>
      </c>
      <c r="C2" s="1" t="s">
        <v>52</v>
      </c>
      <c r="D2" s="6">
        <v>10.9</v>
      </c>
      <c r="E2" s="1" t="s">
        <v>27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>+IF((F3+G3)&gt;0,F3+G3,"")</f>
      </c>
    </row>
    <row r="4" spans="1:11" ht="63.75">
      <c r="A4" s="8">
        <v>2</v>
      </c>
      <c r="B4" s="2" t="s">
        <v>53</v>
      </c>
      <c r="C4" s="1" t="s">
        <v>54</v>
      </c>
      <c r="D4" s="6">
        <v>2.6</v>
      </c>
      <c r="E4" s="1" t="s">
        <v>27</v>
      </c>
      <c r="H4" s="6">
        <f>+IF((F4+G4)&gt;0,F4+G4,"")</f>
      </c>
      <c r="I4" s="6">
        <f>ROUND(D4*F4,0)</f>
        <v>0</v>
      </c>
      <c r="J4" s="6">
        <f>ROUND(D4*G4,0)</f>
        <v>0</v>
      </c>
      <c r="K4" s="1">
        <f>+J4+I4</f>
        <v>0</v>
      </c>
    </row>
    <row r="6" spans="1:11" s="9" customFormat="1" ht="12.75">
      <c r="A6" s="7"/>
      <c r="B6" s="3"/>
      <c r="C6" s="3" t="s">
        <v>24</v>
      </c>
      <c r="D6" s="5"/>
      <c r="E6" s="3"/>
      <c r="F6" s="5"/>
      <c r="G6" s="5"/>
      <c r="H6" s="5"/>
      <c r="I6" s="5">
        <f>ROUND(SUM(I2:I5),0)</f>
        <v>0</v>
      </c>
      <c r="J6" s="5">
        <f>ROUND(SUM(J2:J5),0)</f>
        <v>0</v>
      </c>
      <c r="K6" s="5">
        <f>ROUND(SUM(K2:K5),0)</f>
        <v>0</v>
      </c>
    </row>
    <row r="7" ht="12.75">
      <c r="H7" s="6">
        <f aca="true" t="shared" si="0" ref="H7:H66">+IF((F7+G7)&gt;0,F7+G7,"")</f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90" zoomScaleSheetLayoutView="90" zoomScalePageLayoutView="0" workbookViewId="0" topLeftCell="A1">
      <selection activeCell="M26" sqref="M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6" t="s">
        <v>128</v>
      </c>
    </row>
    <row r="2" spans="1:11" ht="38.25">
      <c r="A2" s="8">
        <v>1</v>
      </c>
      <c r="B2" s="2" t="s">
        <v>56</v>
      </c>
      <c r="C2" s="1" t="s">
        <v>57</v>
      </c>
      <c r="D2" s="6">
        <v>3.2</v>
      </c>
      <c r="E2" s="1" t="s">
        <v>27</v>
      </c>
      <c r="F2" s="6">
        <v>0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 aca="true" t="shared" si="0" ref="H3:H20">+IF((F3+G3)&gt;0,F3+G3,"")</f>
      </c>
    </row>
    <row r="4" spans="1:11" ht="38.25">
      <c r="A4" s="8">
        <v>2</v>
      </c>
      <c r="B4" s="2" t="s">
        <v>58</v>
      </c>
      <c r="C4" s="1" t="s">
        <v>59</v>
      </c>
      <c r="D4" s="6">
        <v>8.3</v>
      </c>
      <c r="E4" s="1" t="s">
        <v>27</v>
      </c>
      <c r="F4" s="6">
        <v>0</v>
      </c>
      <c r="H4" s="6">
        <f t="shared" si="0"/>
      </c>
      <c r="I4" s="6">
        <f>ROUND(D4*F4,0)</f>
        <v>0</v>
      </c>
      <c r="J4" s="6">
        <f>ROUND(D4*G4,0)</f>
        <v>0</v>
      </c>
      <c r="K4" s="1">
        <f>+J4+I4</f>
        <v>0</v>
      </c>
    </row>
    <row r="5" ht="12.75">
      <c r="H5" s="6">
        <f t="shared" si="0"/>
      </c>
    </row>
    <row r="6" spans="1:11" ht="25.5">
      <c r="A6" s="8">
        <v>3</v>
      </c>
      <c r="B6" s="2" t="s">
        <v>60</v>
      </c>
      <c r="C6" s="1" t="s">
        <v>61</v>
      </c>
      <c r="D6" s="6">
        <v>6.4</v>
      </c>
      <c r="E6" s="1" t="s">
        <v>27</v>
      </c>
      <c r="F6" s="6">
        <v>0</v>
      </c>
      <c r="H6" s="6">
        <f t="shared" si="0"/>
      </c>
      <c r="I6" s="6">
        <f>ROUND(D6*F6,0)</f>
        <v>0</v>
      </c>
      <c r="J6" s="6">
        <f>ROUND(D6*G6,0)</f>
        <v>0</v>
      </c>
      <c r="K6" s="1">
        <f>+J6+I6</f>
        <v>0</v>
      </c>
    </row>
    <row r="7" ht="12.75">
      <c r="H7" s="6">
        <f t="shared" si="0"/>
      </c>
    </row>
    <row r="8" spans="1:11" ht="76.5">
      <c r="A8" s="8">
        <v>4</v>
      </c>
      <c r="B8" s="2" t="s">
        <v>62</v>
      </c>
      <c r="C8" s="1" t="s">
        <v>64</v>
      </c>
      <c r="D8" s="6">
        <v>1.083</v>
      </c>
      <c r="E8" s="1" t="s">
        <v>63</v>
      </c>
      <c r="H8" s="6">
        <f t="shared" si="0"/>
      </c>
      <c r="I8" s="6">
        <f>ROUND(D8*F8,0)</f>
        <v>0</v>
      </c>
      <c r="J8" s="6">
        <f>ROUND(D8*G8,0)</f>
        <v>0</v>
      </c>
      <c r="K8" s="1">
        <f>+J8+I8</f>
        <v>0</v>
      </c>
    </row>
    <row r="9" ht="12.75">
      <c r="H9" s="6">
        <f t="shared" si="0"/>
      </c>
    </row>
    <row r="10" spans="1:11" ht="63.75">
      <c r="A10" s="8">
        <v>5</v>
      </c>
      <c r="B10" s="2" t="s">
        <v>65</v>
      </c>
      <c r="C10" s="1" t="s">
        <v>66</v>
      </c>
      <c r="D10" s="6">
        <v>51.4</v>
      </c>
      <c r="E10" s="1" t="s">
        <v>13</v>
      </c>
      <c r="H10" s="6">
        <f t="shared" si="0"/>
      </c>
      <c r="I10" s="6">
        <f>ROUND(D10*F10,0)</f>
        <v>0</v>
      </c>
      <c r="J10" s="6">
        <f>ROUND(D10*G10,0)</f>
        <v>0</v>
      </c>
      <c r="K10" s="1">
        <f>+J10+I10</f>
        <v>0</v>
      </c>
    </row>
    <row r="11" ht="12.75">
      <c r="H11" s="6">
        <f t="shared" si="0"/>
      </c>
    </row>
    <row r="12" spans="1:11" ht="89.25">
      <c r="A12" s="8">
        <v>6</v>
      </c>
      <c r="B12" s="2" t="s">
        <v>67</v>
      </c>
      <c r="C12" s="2" t="s">
        <v>68</v>
      </c>
      <c r="D12" s="6">
        <v>3.2</v>
      </c>
      <c r="E12" s="1" t="s">
        <v>27</v>
      </c>
      <c r="H12" s="6">
        <f t="shared" si="0"/>
      </c>
      <c r="I12" s="6">
        <f>ROUND(D12*F12,0)</f>
        <v>0</v>
      </c>
      <c r="J12" s="6">
        <f>ROUND(D12*G12,0)</f>
        <v>0</v>
      </c>
      <c r="K12" s="1">
        <f>+J12+I12</f>
        <v>0</v>
      </c>
    </row>
    <row r="13" spans="3:8" ht="25.5">
      <c r="C13" s="2" t="s">
        <v>69</v>
      </c>
      <c r="H13" s="6">
        <f t="shared" si="0"/>
      </c>
    </row>
    <row r="14" ht="12.75">
      <c r="H14" s="6">
        <f t="shared" si="0"/>
      </c>
    </row>
    <row r="15" spans="1:11" ht="89.25">
      <c r="A15" s="8">
        <v>7</v>
      </c>
      <c r="B15" s="2" t="s">
        <v>70</v>
      </c>
      <c r="C15" s="2" t="s">
        <v>71</v>
      </c>
      <c r="D15" s="6">
        <v>1.8</v>
      </c>
      <c r="E15" s="1" t="s">
        <v>27</v>
      </c>
      <c r="H15" s="6">
        <f t="shared" si="0"/>
      </c>
      <c r="I15" s="6">
        <f>ROUND(D15*F15,0)</f>
        <v>0</v>
      </c>
      <c r="J15" s="6">
        <f>ROUND(D15*G15,0)</f>
        <v>0</v>
      </c>
      <c r="K15" s="1">
        <f>+J15+I15</f>
        <v>0</v>
      </c>
    </row>
    <row r="16" spans="3:8" ht="25.5">
      <c r="C16" s="2" t="s">
        <v>72</v>
      </c>
      <c r="H16" s="6">
        <f t="shared" si="0"/>
      </c>
    </row>
    <row r="17" ht="12.75">
      <c r="H17" s="6">
        <f t="shared" si="0"/>
      </c>
    </row>
    <row r="18" spans="1:11" ht="89.25">
      <c r="A18" s="8">
        <v>8</v>
      </c>
      <c r="B18" s="2" t="s">
        <v>73</v>
      </c>
      <c r="C18" s="1" t="s">
        <v>74</v>
      </c>
      <c r="D18" s="6">
        <v>53.4</v>
      </c>
      <c r="E18" s="1" t="s">
        <v>13</v>
      </c>
      <c r="H18" s="6">
        <f t="shared" si="0"/>
      </c>
      <c r="I18" s="6">
        <f>ROUND(D18*F18,0)</f>
        <v>0</v>
      </c>
      <c r="J18" s="6">
        <f>ROUND(D18*G18,0)</f>
        <v>0</v>
      </c>
      <c r="K18" s="1">
        <f>+J18+I18</f>
        <v>0</v>
      </c>
    </row>
    <row r="19" ht="12.75">
      <c r="H19" s="6">
        <f t="shared" si="0"/>
      </c>
    </row>
    <row r="20" spans="1:11" ht="76.5">
      <c r="A20" s="8">
        <v>9</v>
      </c>
      <c r="B20" s="2" t="s">
        <v>75</v>
      </c>
      <c r="C20" s="1" t="s">
        <v>77</v>
      </c>
      <c r="D20" s="6">
        <v>47</v>
      </c>
      <c r="E20" s="1" t="s">
        <v>76</v>
      </c>
      <c r="H20" s="6">
        <f t="shared" si="0"/>
      </c>
      <c r="I20" s="6">
        <f>ROUND(D20*F20,0)</f>
        <v>0</v>
      </c>
      <c r="J20" s="6">
        <f>ROUND(D20*G20,0)</f>
        <v>0</v>
      </c>
      <c r="K20" s="1">
        <f>+J20+I20</f>
        <v>0</v>
      </c>
    </row>
    <row r="21" ht="12.75">
      <c r="H21" s="6">
        <f aca="true" t="shared" si="1" ref="H21:H66">+IF((F21+G21)&gt;0,F21+G21,"")</f>
      </c>
    </row>
    <row r="22" spans="1:11" s="9" customFormat="1" ht="12.75">
      <c r="A22" s="7"/>
      <c r="B22" s="3"/>
      <c r="C22" s="3" t="s">
        <v>24</v>
      </c>
      <c r="D22" s="5"/>
      <c r="E22" s="3"/>
      <c r="F22" s="5"/>
      <c r="G22" s="5"/>
      <c r="H22" s="5"/>
      <c r="I22" s="5">
        <f>ROUND(SUM(I2:I21),0)</f>
        <v>0</v>
      </c>
      <c r="J22" s="5">
        <f>ROUND(SUM(J2:J21),0)</f>
        <v>0</v>
      </c>
      <c r="K22" s="5">
        <f>ROUND(SUM(K2:K21),0)</f>
        <v>0</v>
      </c>
    </row>
    <row r="23" ht="12.75">
      <c r="H23" s="6">
        <f t="shared" si="1"/>
      </c>
    </row>
    <row r="25" ht="12.75">
      <c r="H25" s="6">
        <f t="shared" si="1"/>
      </c>
    </row>
    <row r="26" ht="12.75">
      <c r="H26" s="6">
        <f t="shared" si="1"/>
      </c>
    </row>
    <row r="27" ht="12.75">
      <c r="H27" s="6">
        <f t="shared" si="1"/>
      </c>
    </row>
    <row r="28" ht="12.75">
      <c r="H28" s="6">
        <f t="shared" si="1"/>
      </c>
    </row>
    <row r="29" ht="12.75">
      <c r="H29" s="6">
        <f t="shared" si="1"/>
      </c>
    </row>
    <row r="30" ht="12.75">
      <c r="H30" s="6">
        <f t="shared" si="1"/>
      </c>
    </row>
    <row r="31" ht="12.75">
      <c r="H31" s="6">
        <f t="shared" si="1"/>
      </c>
    </row>
    <row r="32" ht="12.75">
      <c r="H32" s="6">
        <f t="shared" si="1"/>
      </c>
    </row>
    <row r="33" ht="12.75">
      <c r="H33" s="6">
        <f t="shared" si="1"/>
      </c>
    </row>
    <row r="34" ht="12.75">
      <c r="H34" s="6">
        <f t="shared" si="1"/>
      </c>
    </row>
    <row r="35" ht="12.75">
      <c r="H35" s="6">
        <f t="shared" si="1"/>
      </c>
    </row>
    <row r="36" ht="12.75">
      <c r="H36" s="6">
        <f t="shared" si="1"/>
      </c>
    </row>
    <row r="37" ht="12.75">
      <c r="H37" s="6">
        <f t="shared" si="1"/>
      </c>
    </row>
    <row r="38" ht="12.75">
      <c r="H38" s="6">
        <f t="shared" si="1"/>
      </c>
    </row>
    <row r="39" ht="12.75">
      <c r="H39" s="6">
        <f t="shared" si="1"/>
      </c>
    </row>
    <row r="40" ht="12.75">
      <c r="H40" s="6">
        <f t="shared" si="1"/>
      </c>
    </row>
    <row r="41" ht="12.75">
      <c r="H41" s="6">
        <f t="shared" si="1"/>
      </c>
    </row>
    <row r="42" ht="12.75">
      <c r="H42" s="6">
        <f t="shared" si="1"/>
      </c>
    </row>
    <row r="43" ht="12.75">
      <c r="H43" s="6">
        <f t="shared" si="1"/>
      </c>
    </row>
    <row r="44" ht="12.75">
      <c r="H44" s="6">
        <f t="shared" si="1"/>
      </c>
    </row>
    <row r="45" ht="12.75">
      <c r="H45" s="6">
        <f t="shared" si="1"/>
      </c>
    </row>
    <row r="46" ht="12.75">
      <c r="H46" s="6">
        <f t="shared" si="1"/>
      </c>
    </row>
    <row r="47" ht="12.75">
      <c r="H47" s="6">
        <f t="shared" si="1"/>
      </c>
    </row>
    <row r="48" ht="12.75">
      <c r="H48" s="6">
        <f t="shared" si="1"/>
      </c>
    </row>
    <row r="49" ht="12.75">
      <c r="H49" s="6">
        <f t="shared" si="1"/>
      </c>
    </row>
    <row r="50" ht="12.75">
      <c r="H50" s="6">
        <f t="shared" si="1"/>
      </c>
    </row>
    <row r="51" ht="12.75">
      <c r="H51" s="6">
        <f t="shared" si="1"/>
      </c>
    </row>
    <row r="52" ht="12.75">
      <c r="H52" s="6">
        <f t="shared" si="1"/>
      </c>
    </row>
    <row r="53" ht="12.75">
      <c r="H53" s="6">
        <f t="shared" si="1"/>
      </c>
    </row>
    <row r="54" ht="12.75">
      <c r="H54" s="6">
        <f t="shared" si="1"/>
      </c>
    </row>
    <row r="55" ht="12.75">
      <c r="H55" s="6">
        <f t="shared" si="1"/>
      </c>
    </row>
    <row r="56" ht="12.75">
      <c r="H56" s="6">
        <f t="shared" si="1"/>
      </c>
    </row>
    <row r="57" ht="12.75">
      <c r="H57" s="6">
        <f t="shared" si="1"/>
      </c>
    </row>
    <row r="58" ht="12.75">
      <c r="H58" s="6">
        <f t="shared" si="1"/>
      </c>
    </row>
    <row r="59" ht="12.75">
      <c r="H59" s="6">
        <f t="shared" si="1"/>
      </c>
    </row>
    <row r="60" ht="12.75">
      <c r="H60" s="6">
        <f t="shared" si="1"/>
      </c>
    </row>
    <row r="61" ht="12.75">
      <c r="H61" s="6">
        <f t="shared" si="1"/>
      </c>
    </row>
    <row r="62" ht="12.75">
      <c r="H62" s="6">
        <f t="shared" si="1"/>
      </c>
    </row>
    <row r="63" ht="12.75">
      <c r="H63" s="6">
        <f t="shared" si="1"/>
      </c>
    </row>
    <row r="64" ht="12.75">
      <c r="H64" s="6">
        <f t="shared" si="1"/>
      </c>
    </row>
    <row r="65" ht="12.75">
      <c r="H65" s="6">
        <f t="shared" si="1"/>
      </c>
    </row>
    <row r="66" ht="12.75">
      <c r="H66" s="6">
        <f t="shared" si="1"/>
      </c>
    </row>
    <row r="67" ht="12.75">
      <c r="H67" s="6">
        <f aca="true" t="shared" si="2" ref="H67:H94">+IF((F67+G67)&gt;0,F67+G67,"")</f>
      </c>
    </row>
    <row r="68" ht="12.75">
      <c r="H68" s="6">
        <f t="shared" si="2"/>
      </c>
    </row>
    <row r="69" ht="12.75">
      <c r="H69" s="6">
        <f t="shared" si="2"/>
      </c>
    </row>
    <row r="70" ht="12.75">
      <c r="H70" s="6">
        <f t="shared" si="2"/>
      </c>
    </row>
    <row r="71" ht="12.75">
      <c r="H71" s="6">
        <f t="shared" si="2"/>
      </c>
    </row>
    <row r="72" ht="12.75">
      <c r="H72" s="6">
        <f t="shared" si="2"/>
      </c>
    </row>
    <row r="73" ht="12.75">
      <c r="H73" s="6">
        <f t="shared" si="2"/>
      </c>
    </row>
    <row r="74" ht="12.75">
      <c r="H74" s="6">
        <f t="shared" si="2"/>
      </c>
    </row>
    <row r="75" ht="12.75">
      <c r="H75" s="6">
        <f t="shared" si="2"/>
      </c>
    </row>
    <row r="76" ht="12.75">
      <c r="H76" s="6">
        <f t="shared" si="2"/>
      </c>
    </row>
    <row r="77" ht="12.75">
      <c r="H77" s="6">
        <f t="shared" si="2"/>
      </c>
    </row>
    <row r="78" ht="12.75">
      <c r="H78" s="6">
        <f t="shared" si="2"/>
      </c>
    </row>
    <row r="79" ht="12.75">
      <c r="H79" s="6">
        <f t="shared" si="2"/>
      </c>
    </row>
    <row r="80" ht="12.75">
      <c r="H80" s="6">
        <f t="shared" si="2"/>
      </c>
    </row>
    <row r="81" ht="12.75">
      <c r="H81" s="6">
        <f t="shared" si="2"/>
      </c>
    </row>
    <row r="82" ht="12.75">
      <c r="H82" s="6">
        <f t="shared" si="2"/>
      </c>
    </row>
    <row r="83" ht="12.75">
      <c r="H83" s="6">
        <f t="shared" si="2"/>
      </c>
    </row>
    <row r="84" ht="12.75">
      <c r="H84" s="6">
        <f t="shared" si="2"/>
      </c>
    </row>
    <row r="85" ht="12.75">
      <c r="H85" s="6">
        <f t="shared" si="2"/>
      </c>
    </row>
    <row r="86" ht="12.75">
      <c r="H86" s="6">
        <f t="shared" si="2"/>
      </c>
    </row>
    <row r="87" ht="12.75">
      <c r="H87" s="6">
        <f t="shared" si="2"/>
      </c>
    </row>
    <row r="88" ht="12.75">
      <c r="H88" s="6">
        <f t="shared" si="2"/>
      </c>
    </row>
    <row r="89" ht="12.75">
      <c r="H89" s="6">
        <f t="shared" si="2"/>
      </c>
    </row>
    <row r="90" ht="12.75">
      <c r="H90" s="6">
        <f t="shared" si="2"/>
      </c>
    </row>
    <row r="91" ht="12.75">
      <c r="H91" s="6">
        <f t="shared" si="2"/>
      </c>
    </row>
    <row r="92" ht="12.75">
      <c r="H92" s="6">
        <f t="shared" si="2"/>
      </c>
    </row>
    <row r="93" ht="12.75">
      <c r="H93" s="6">
        <f t="shared" si="2"/>
      </c>
    </row>
    <row r="94" ht="12.75">
      <c r="H94" s="6">
        <f t="shared" si="2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60" zoomScalePageLayoutView="0" workbookViewId="0" topLeftCell="C1">
      <selection activeCell="M12" sqref="M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89.25">
      <c r="A2" s="8">
        <v>1</v>
      </c>
      <c r="B2" s="2" t="s">
        <v>79</v>
      </c>
      <c r="C2" s="2" t="s">
        <v>80</v>
      </c>
      <c r="D2" s="6">
        <v>24.8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spans="3:8" ht="38.25">
      <c r="C3" s="2" t="s">
        <v>81</v>
      </c>
      <c r="H3" s="6">
        <f aca="true" t="shared" si="0" ref="H3:H66">+IF((F3+G3)&gt;0,F3+G3,"")</f>
      </c>
    </row>
    <row r="5" spans="1:11" s="9" customFormat="1" ht="12.75">
      <c r="A5" s="7"/>
      <c r="B5" s="3"/>
      <c r="C5" s="3" t="s">
        <v>24</v>
      </c>
      <c r="D5" s="5"/>
      <c r="E5" s="3"/>
      <c r="F5" s="5"/>
      <c r="G5" s="5"/>
      <c r="H5" s="5"/>
      <c r="I5" s="5">
        <f>ROUND(SUM(I2:I4),0)</f>
        <v>0</v>
      </c>
      <c r="J5" s="5">
        <f>ROUND(SUM(J2:J4),0)</f>
        <v>0</v>
      </c>
      <c r="K5" s="5">
        <f>ROUND(SUM(K2:K4),0)</f>
        <v>0</v>
      </c>
    </row>
    <row r="7" ht="12.75">
      <c r="H7" s="6">
        <f t="shared" si="0"/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51">
      <c r="A2" s="8">
        <v>1</v>
      </c>
      <c r="B2" s="2" t="s">
        <v>83</v>
      </c>
      <c r="C2" s="1" t="s">
        <v>84</v>
      </c>
      <c r="D2" s="6">
        <v>66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ht="12.75">
      <c r="H3" s="6">
        <f>+IF((F3+G3)&gt;0,F3+G3,"")</f>
      </c>
    </row>
    <row r="4" spans="1:11" ht="76.5">
      <c r="A4" s="8">
        <v>2</v>
      </c>
      <c r="B4" s="2" t="s">
        <v>85</v>
      </c>
      <c r="C4" s="1" t="s">
        <v>86</v>
      </c>
      <c r="D4" s="6">
        <v>0.2</v>
      </c>
      <c r="E4" s="1" t="s">
        <v>27</v>
      </c>
      <c r="H4" s="6">
        <f>+IF((F4+G4)&gt;0,F4+G4,"")</f>
      </c>
      <c r="I4" s="6">
        <f>ROUND(D4*F4,0)</f>
        <v>0</v>
      </c>
      <c r="J4" s="6">
        <f>ROUND(D4*G4,0)</f>
        <v>0</v>
      </c>
      <c r="K4" s="1">
        <f>+J4+I4</f>
        <v>0</v>
      </c>
    </row>
    <row r="6" spans="1:11" s="9" customFormat="1" ht="12.75">
      <c r="A6" s="7"/>
      <c r="B6" s="3"/>
      <c r="C6" s="3" t="s">
        <v>24</v>
      </c>
      <c r="D6" s="5"/>
      <c r="E6" s="3"/>
      <c r="F6" s="5"/>
      <c r="G6" s="5"/>
      <c r="H6" s="5"/>
      <c r="I6" s="5">
        <f>ROUND(SUM(I2:I5),0)</f>
        <v>0</v>
      </c>
      <c r="J6" s="5">
        <f>ROUND(SUM(J2:J5),0)</f>
        <v>0</v>
      </c>
      <c r="K6" s="5">
        <f>ROUND(SUM(K2:K5),0)</f>
        <v>0</v>
      </c>
    </row>
    <row r="7" ht="12.75">
      <c r="H7" s="6">
        <f aca="true" t="shared" si="0" ref="H7:H66">+IF((F7+G7)&gt;0,F7+G7,"")</f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Vakolás és rabicolás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1.42187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1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129</v>
      </c>
      <c r="I1" s="5" t="s">
        <v>10</v>
      </c>
      <c r="J1" s="5" t="s">
        <v>11</v>
      </c>
      <c r="K1" s="17" t="s">
        <v>128</v>
      </c>
    </row>
    <row r="2" spans="1:11" ht="89.25">
      <c r="A2" s="8">
        <v>1</v>
      </c>
      <c r="B2" s="2" t="s">
        <v>88</v>
      </c>
      <c r="C2" s="2" t="s">
        <v>89</v>
      </c>
      <c r="D2" s="6">
        <v>3</v>
      </c>
      <c r="E2" s="1" t="s">
        <v>48</v>
      </c>
      <c r="H2" s="6">
        <f>+IF((F2+G2)&gt;0,F2+G2,"")</f>
      </c>
      <c r="I2" s="6">
        <f>ROUND(D2*F2,0)</f>
        <v>0</v>
      </c>
      <c r="J2" s="6">
        <f>ROUND(D2*G2,0)</f>
        <v>0</v>
      </c>
      <c r="K2" s="1">
        <f>+J2+I2</f>
        <v>0</v>
      </c>
    </row>
    <row r="3" spans="3:8" ht="38.25">
      <c r="C3" s="2" t="s">
        <v>90</v>
      </c>
      <c r="H3" s="6">
        <f aca="true" t="shared" si="0" ref="H3:H66">+IF((F3+G3)&gt;0,F3+G3,"")</f>
      </c>
    </row>
    <row r="5" spans="1:11" s="9" customFormat="1" ht="12.75">
      <c r="A5" s="7"/>
      <c r="B5" s="3"/>
      <c r="C5" s="3" t="s">
        <v>24</v>
      </c>
      <c r="D5" s="5"/>
      <c r="E5" s="3"/>
      <c r="F5" s="5"/>
      <c r="G5" s="5"/>
      <c r="H5" s="5"/>
      <c r="I5" s="5">
        <f>ROUND(SUM(I2:I4),0)</f>
        <v>0</v>
      </c>
      <c r="J5" s="5">
        <f>ROUND(SUM(J2:J4),0)</f>
        <v>0</v>
      </c>
      <c r="K5" s="5">
        <f>ROUND(SUM(K2:K4),0)</f>
        <v>0</v>
      </c>
    </row>
    <row r="7" ht="12.75">
      <c r="H7" s="6">
        <f t="shared" si="0"/>
      </c>
    </row>
    <row r="8" ht="12.75">
      <c r="H8" s="6">
        <f t="shared" si="0"/>
      </c>
    </row>
    <row r="9" ht="12.75">
      <c r="H9" s="6">
        <f t="shared" si="0"/>
      </c>
    </row>
    <row r="10" ht="12.75">
      <c r="H10" s="6">
        <f t="shared" si="0"/>
      </c>
    </row>
    <row r="11" ht="12.75">
      <c r="H11" s="6">
        <f t="shared" si="0"/>
      </c>
    </row>
    <row r="12" ht="12.75">
      <c r="H12" s="6">
        <f t="shared" si="0"/>
      </c>
    </row>
    <row r="13" ht="12.75">
      <c r="H13" s="6">
        <f t="shared" si="0"/>
      </c>
    </row>
    <row r="14" ht="12.75">
      <c r="H14" s="6">
        <f t="shared" si="0"/>
      </c>
    </row>
    <row r="15" ht="12.75">
      <c r="H15" s="6">
        <f t="shared" si="0"/>
      </c>
    </row>
    <row r="17" ht="12.75">
      <c r="H17" s="6">
        <f t="shared" si="0"/>
      </c>
    </row>
    <row r="18" ht="12.75">
      <c r="H18" s="6">
        <f t="shared" si="0"/>
      </c>
    </row>
    <row r="19" ht="12.75">
      <c r="H19" s="6">
        <f t="shared" si="0"/>
      </c>
    </row>
    <row r="20" ht="12.75">
      <c r="H20" s="6">
        <f t="shared" si="0"/>
      </c>
    </row>
    <row r="21" ht="12.75">
      <c r="H21" s="6">
        <f t="shared" si="0"/>
      </c>
    </row>
    <row r="23" ht="12.75">
      <c r="H23" s="6">
        <f t="shared" si="0"/>
      </c>
    </row>
    <row r="25" ht="12.75">
      <c r="H25" s="6">
        <f t="shared" si="0"/>
      </c>
    </row>
    <row r="26" ht="12.75">
      <c r="H26" s="6">
        <f t="shared" si="0"/>
      </c>
    </row>
    <row r="27" ht="12.75">
      <c r="H27" s="6">
        <f t="shared" si="0"/>
      </c>
    </row>
    <row r="28" ht="12.75">
      <c r="H28" s="6">
        <f t="shared" si="0"/>
      </c>
    </row>
    <row r="29" ht="12.75">
      <c r="H29" s="6">
        <f t="shared" si="0"/>
      </c>
    </row>
    <row r="30" ht="12.75">
      <c r="H30" s="6">
        <f t="shared" si="0"/>
      </c>
    </row>
    <row r="31" ht="12.75">
      <c r="H31" s="6">
        <f t="shared" si="0"/>
      </c>
    </row>
    <row r="32" ht="12.75">
      <c r="H32" s="6">
        <f t="shared" si="0"/>
      </c>
    </row>
    <row r="33" ht="12.75">
      <c r="H33" s="6">
        <f t="shared" si="0"/>
      </c>
    </row>
    <row r="34" ht="12.75">
      <c r="H34" s="6">
        <f t="shared" si="0"/>
      </c>
    </row>
    <row r="35" ht="12.75">
      <c r="H35" s="6">
        <f t="shared" si="0"/>
      </c>
    </row>
    <row r="36" ht="12.75">
      <c r="H36" s="6">
        <f t="shared" si="0"/>
      </c>
    </row>
    <row r="37" ht="12.75">
      <c r="H37" s="6">
        <f t="shared" si="0"/>
      </c>
    </row>
    <row r="38" ht="12.75">
      <c r="H38" s="6">
        <f t="shared" si="0"/>
      </c>
    </row>
    <row r="39" ht="12.75">
      <c r="H39" s="6">
        <f t="shared" si="0"/>
      </c>
    </row>
    <row r="40" ht="12.75">
      <c r="H40" s="6">
        <f t="shared" si="0"/>
      </c>
    </row>
    <row r="41" ht="12.75">
      <c r="H41" s="6">
        <f t="shared" si="0"/>
      </c>
    </row>
    <row r="42" ht="12.75">
      <c r="H42" s="6">
        <f t="shared" si="0"/>
      </c>
    </row>
    <row r="43" ht="12.75">
      <c r="H43" s="6">
        <f t="shared" si="0"/>
      </c>
    </row>
    <row r="44" ht="12.75">
      <c r="H44" s="6">
        <f t="shared" si="0"/>
      </c>
    </row>
    <row r="45" ht="12.75">
      <c r="H45" s="6">
        <f t="shared" si="0"/>
      </c>
    </row>
    <row r="46" ht="12.75">
      <c r="H46" s="6">
        <f t="shared" si="0"/>
      </c>
    </row>
    <row r="47" ht="12.75">
      <c r="H47" s="6">
        <f t="shared" si="0"/>
      </c>
    </row>
    <row r="48" ht="12.75">
      <c r="H48" s="6">
        <f t="shared" si="0"/>
      </c>
    </row>
    <row r="49" ht="12.75">
      <c r="H49" s="6">
        <f t="shared" si="0"/>
      </c>
    </row>
    <row r="50" ht="12.75">
      <c r="H50" s="6">
        <f t="shared" si="0"/>
      </c>
    </row>
    <row r="51" ht="12.75">
      <c r="H51" s="6">
        <f t="shared" si="0"/>
      </c>
    </row>
    <row r="52" ht="12.75">
      <c r="H52" s="6">
        <f t="shared" si="0"/>
      </c>
    </row>
    <row r="53" ht="12.75">
      <c r="H53" s="6">
        <f t="shared" si="0"/>
      </c>
    </row>
    <row r="54" ht="12.75">
      <c r="H54" s="6">
        <f t="shared" si="0"/>
      </c>
    </row>
    <row r="55" ht="12.75">
      <c r="H55" s="6">
        <f t="shared" si="0"/>
      </c>
    </row>
    <row r="56" ht="12.75">
      <c r="H56" s="6">
        <f t="shared" si="0"/>
      </c>
    </row>
    <row r="57" ht="12.75">
      <c r="H57" s="6">
        <f t="shared" si="0"/>
      </c>
    </row>
    <row r="58" ht="12.75">
      <c r="H58" s="6">
        <f t="shared" si="0"/>
      </c>
    </row>
    <row r="59" ht="12.75">
      <c r="H59" s="6">
        <f t="shared" si="0"/>
      </c>
    </row>
    <row r="60" ht="12.75">
      <c r="H60" s="6">
        <f t="shared" si="0"/>
      </c>
    </row>
    <row r="61" ht="12.75">
      <c r="H61" s="6">
        <f t="shared" si="0"/>
      </c>
    </row>
    <row r="62" ht="12.75">
      <c r="H62" s="6">
        <f t="shared" si="0"/>
      </c>
    </row>
    <row r="63" ht="12.75">
      <c r="H63" s="6">
        <f t="shared" si="0"/>
      </c>
    </row>
    <row r="64" ht="12.75">
      <c r="H64" s="6">
        <f t="shared" si="0"/>
      </c>
    </row>
    <row r="65" ht="12.75">
      <c r="H65" s="6">
        <f t="shared" si="0"/>
      </c>
    </row>
    <row r="66" ht="12.75">
      <c r="H66" s="6">
        <f t="shared" si="0"/>
      </c>
    </row>
    <row r="67" ht="12.75">
      <c r="H67" s="6">
        <f aca="true" t="shared" si="1" ref="H67:H94">+IF((F67+G67)&gt;0,F67+G67,"")</f>
      </c>
    </row>
    <row r="68" ht="12.75">
      <c r="H68" s="6">
        <f t="shared" si="1"/>
      </c>
    </row>
    <row r="69" ht="12.75">
      <c r="H69" s="6">
        <f t="shared" si="1"/>
      </c>
    </row>
    <row r="70" ht="12.75">
      <c r="H70" s="6">
        <f t="shared" si="1"/>
      </c>
    </row>
    <row r="71" ht="12.75">
      <c r="H71" s="6">
        <f t="shared" si="1"/>
      </c>
    </row>
    <row r="72" ht="12.75">
      <c r="H72" s="6">
        <f t="shared" si="1"/>
      </c>
    </row>
    <row r="73" ht="12.75">
      <c r="H73" s="6">
        <f t="shared" si="1"/>
      </c>
    </row>
    <row r="74" ht="12.75">
      <c r="H74" s="6">
        <f t="shared" si="1"/>
      </c>
    </row>
    <row r="75" ht="12.75">
      <c r="H75" s="6">
        <f t="shared" si="1"/>
      </c>
    </row>
    <row r="76" ht="12.75">
      <c r="H76" s="6">
        <f t="shared" si="1"/>
      </c>
    </row>
    <row r="77" ht="12.75">
      <c r="H77" s="6">
        <f t="shared" si="1"/>
      </c>
    </row>
    <row r="78" ht="12.75">
      <c r="H78" s="6">
        <f t="shared" si="1"/>
      </c>
    </row>
    <row r="79" ht="12.75">
      <c r="H79" s="6">
        <f t="shared" si="1"/>
      </c>
    </row>
    <row r="80" ht="12.75">
      <c r="H80" s="6">
        <f t="shared" si="1"/>
      </c>
    </row>
    <row r="81" ht="12.75">
      <c r="H81" s="6">
        <f t="shared" si="1"/>
      </c>
    </row>
    <row r="82" ht="12.75">
      <c r="H82" s="6">
        <f t="shared" si="1"/>
      </c>
    </row>
    <row r="83" ht="12.75">
      <c r="H83" s="6">
        <f t="shared" si="1"/>
      </c>
    </row>
    <row r="84" ht="12.75">
      <c r="H84" s="6">
        <f t="shared" si="1"/>
      </c>
    </row>
    <row r="85" ht="12.75">
      <c r="H85" s="6">
        <f t="shared" si="1"/>
      </c>
    </row>
    <row r="86" ht="12.75">
      <c r="H86" s="6">
        <f t="shared" si="1"/>
      </c>
    </row>
    <row r="87" ht="12.75">
      <c r="H87" s="6">
        <f t="shared" si="1"/>
      </c>
    </row>
    <row r="88" ht="12.75">
      <c r="H88" s="6">
        <f t="shared" si="1"/>
      </c>
    </row>
    <row r="89" ht="12.75">
      <c r="H89" s="6">
        <f t="shared" si="1"/>
      </c>
    </row>
    <row r="90" ht="12.75">
      <c r="H90" s="6">
        <f t="shared" si="1"/>
      </c>
    </row>
    <row r="91" ht="12.75">
      <c r="H91" s="6">
        <f t="shared" si="1"/>
      </c>
    </row>
    <row r="92" ht="12.75">
      <c r="H92" s="6">
        <f t="shared" si="1"/>
      </c>
    </row>
    <row r="93" ht="12.75">
      <c r="H93" s="6">
        <f t="shared" si="1"/>
      </c>
    </row>
    <row r="94" ht="12.75">
      <c r="H94" s="6">
        <f t="shared" si="1"/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landscape" paperSize="9" r:id="rId1"/>
  <headerFooter alignWithMargins="0">
    <oddHeader>&amp;L&amp;"Times New Roman,bold"&amp;10 Hideg- és melegburkolatok készítése, aljzat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Kornél</dc:creator>
  <cp:keywords/>
  <dc:description/>
  <cp:lastModifiedBy>Solymosi Zoltán</cp:lastModifiedBy>
  <cp:lastPrinted>2020-02-06T07:56:59Z</cp:lastPrinted>
  <dcterms:created xsi:type="dcterms:W3CDTF">2018-01-26T07:40:38Z</dcterms:created>
  <dcterms:modified xsi:type="dcterms:W3CDTF">2020-02-06T08:12:58Z</dcterms:modified>
  <cp:category/>
  <cp:version/>
  <cp:contentType/>
  <cp:contentStatus/>
</cp:coreProperties>
</file>