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#Pályázatok 2024\Zúzottköves útfelújítás\"/>
    </mc:Choice>
  </mc:AlternateContent>
  <xr:revisionPtr revIDLastSave="0" documentId="13_ncr:1_{ECCE586E-CB51-4FB2-8B32-45B2E0E41119}" xr6:coauthVersionLast="47" xr6:coauthVersionMax="47" xr10:uidLastSave="{00000000-0000-0000-0000-000000000000}"/>
  <bookViews>
    <workbookView xWindow="-120" yWindow="-120" windowWidth="19440" windowHeight="11160" xr2:uid="{7AE423DB-2FC7-45FA-8EF0-65F972542CD1}"/>
  </bookViews>
  <sheets>
    <sheet name="FŐÖSSZESÍTŐ" sheetId="11" r:id="rId1"/>
    <sheet name="Eötvös" sheetId="1" r:id="rId2"/>
    <sheet name="Hegyfoky K" sheetId="3" r:id="rId3"/>
    <sheet name="Türr I." sheetId="13" r:id="rId4"/>
    <sheet name="Alkotmány u 2" sheetId="4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4" l="1"/>
  <c r="H5" i="4"/>
  <c r="H4" i="4"/>
  <c r="H6" i="4" s="1"/>
  <c r="H4" i="13"/>
  <c r="G5" i="4"/>
  <c r="I5" i="4" s="1"/>
  <c r="G4" i="4"/>
  <c r="H5" i="13"/>
  <c r="I5" i="13" s="1"/>
  <c r="H6" i="13"/>
  <c r="H7" i="13"/>
  <c r="H8" i="13"/>
  <c r="H9" i="13"/>
  <c r="I9" i="13" s="1"/>
  <c r="G5" i="13"/>
  <c r="G6" i="13"/>
  <c r="I6" i="13" s="1"/>
  <c r="G7" i="13"/>
  <c r="G8" i="13"/>
  <c r="I8" i="13" s="1"/>
  <c r="G9" i="13"/>
  <c r="G4" i="13"/>
  <c r="H5" i="3"/>
  <c r="H6" i="3"/>
  <c r="I6" i="3" s="1"/>
  <c r="H7" i="3"/>
  <c r="H8" i="3"/>
  <c r="H9" i="3"/>
  <c r="H4" i="3"/>
  <c r="H10" i="3" s="1"/>
  <c r="G5" i="3"/>
  <c r="I5" i="3" s="1"/>
  <c r="G6" i="3"/>
  <c r="G7" i="3"/>
  <c r="G10" i="3" s="1"/>
  <c r="G8" i="3"/>
  <c r="I8" i="3" s="1"/>
  <c r="G9" i="3"/>
  <c r="I9" i="3" s="1"/>
  <c r="G4" i="3"/>
  <c r="G4" i="1"/>
  <c r="H5" i="1"/>
  <c r="H6" i="1"/>
  <c r="I6" i="1" s="1"/>
  <c r="H7" i="1"/>
  <c r="I7" i="1" s="1"/>
  <c r="H8" i="1"/>
  <c r="H9" i="1"/>
  <c r="H4" i="1"/>
  <c r="G5" i="1"/>
  <c r="I5" i="1" s="1"/>
  <c r="G6" i="1"/>
  <c r="G7" i="1"/>
  <c r="G8" i="1"/>
  <c r="G9" i="1"/>
  <c r="I9" i="1" s="1"/>
  <c r="D22" i="11"/>
  <c r="D19" i="11"/>
  <c r="C20" i="11"/>
  <c r="B20" i="11"/>
  <c r="D18" i="11"/>
  <c r="I7" i="3" l="1"/>
  <c r="I4" i="4"/>
  <c r="I8" i="4" s="1"/>
  <c r="I8" i="1"/>
  <c r="I7" i="13"/>
  <c r="I12" i="13" s="1"/>
  <c r="H10" i="1"/>
  <c r="G10" i="1"/>
  <c r="I4" i="13"/>
  <c r="G10" i="13"/>
  <c r="H10" i="13"/>
  <c r="I4" i="3"/>
  <c r="I4" i="1"/>
  <c r="I12" i="1" l="1"/>
  <c r="I12" i="3"/>
  <c r="D17" i="11"/>
  <c r="D16" i="11"/>
  <c r="I13" i="13" l="1"/>
  <c r="I14" i="13" s="1"/>
  <c r="D23" i="11"/>
  <c r="D24" i="11" s="1"/>
  <c r="I9" i="4" l="1"/>
  <c r="I10" i="4" s="1"/>
  <c r="I13" i="3" l="1"/>
  <c r="I14" i="3" s="1"/>
  <c r="I13" i="1"/>
  <c r="I14" i="1" s="1"/>
</calcChain>
</file>

<file path=xl/sharedStrings.xml><?xml version="1.0" encoding="utf-8"?>
<sst xmlns="http://schemas.openxmlformats.org/spreadsheetml/2006/main" count="146" uniqueCount="68">
  <si>
    <t>Tétel megnevezése</t>
  </si>
  <si>
    <t>Megj.</t>
  </si>
  <si>
    <t>Menny.</t>
  </si>
  <si>
    <t>M.e.</t>
  </si>
  <si>
    <r>
      <t xml:space="preserve">Cementes talajstabllizáció készítése </t>
    </r>
    <r>
      <rPr>
        <b/>
        <i/>
        <sz val="11"/>
        <color theme="1"/>
        <rFont val="Calibri"/>
        <family val="2"/>
        <charset val="238"/>
        <scheme val="minor"/>
      </rPr>
      <t>25 cm</t>
    </r>
    <r>
      <rPr>
        <i/>
        <sz val="11"/>
        <color theme="1"/>
        <rFont val="Calibri"/>
        <family val="2"/>
        <charset val="238"/>
        <scheme val="minor"/>
      </rPr>
      <t xml:space="preserve"> vastagságban, </t>
    </r>
    <r>
      <rPr>
        <b/>
        <i/>
        <sz val="11"/>
        <color theme="1"/>
        <rFont val="Calibri"/>
        <family val="2"/>
        <charset val="238"/>
        <scheme val="minor"/>
      </rPr>
      <t>5 %</t>
    </r>
    <r>
      <rPr>
        <i/>
        <sz val="11"/>
        <color theme="1"/>
        <rFont val="Calibri"/>
        <family val="2"/>
        <charset val="238"/>
        <scheme val="minor"/>
      </rPr>
      <t>-os kötőanyagadagolással</t>
    </r>
  </si>
  <si>
    <t>m2</t>
  </si>
  <si>
    <r>
      <t>Bitumenemulziós felületzárás készítése</t>
    </r>
    <r>
      <rPr>
        <b/>
        <sz val="11"/>
        <color theme="1"/>
        <rFont val="Calibri"/>
        <family val="2"/>
        <charset val="238"/>
        <scheme val="minor"/>
      </rPr>
      <t xml:space="preserve"> 3 m</t>
    </r>
    <r>
      <rPr>
        <sz val="11"/>
        <color theme="1"/>
        <rFont val="Calibri"/>
        <family val="2"/>
        <charset val="238"/>
        <scheme val="minor"/>
      </rPr>
      <t xml:space="preserve"> szélességben, 3 rtg. Kőszórással és 2 rtg. Bitumenemulzió permetezéssel</t>
    </r>
  </si>
  <si>
    <t>db</t>
  </si>
  <si>
    <t>Összesen Nettó:</t>
  </si>
  <si>
    <t>+ ÁFA:</t>
  </si>
  <si>
    <t>Összesen Bruttó:</t>
  </si>
  <si>
    <t>Közúti jelző- és útbaigazító táblák elhelyezése</t>
  </si>
  <si>
    <t>Anyag egységár</t>
  </si>
  <si>
    <t>Díj egységár</t>
  </si>
  <si>
    <t>Anyag összesen</t>
  </si>
  <si>
    <t>Díj összesen</t>
  </si>
  <si>
    <t>Összesen</t>
  </si>
  <si>
    <t xml:space="preserve">Kelt: </t>
  </si>
  <si>
    <t>aláírás</t>
  </si>
  <si>
    <t>Kelt:</t>
  </si>
  <si>
    <t xml:space="preserve">Megrendelő: Kunszentmárton Város Önkormányzata 5440 Kunszentmárton, Köztársaság tér 1. </t>
  </si>
  <si>
    <t xml:space="preserve">Ajánlattevő: </t>
  </si>
  <si>
    <t>Képviselő:</t>
  </si>
  <si>
    <t xml:space="preserve">Adószám: </t>
  </si>
  <si>
    <t>Székhely:</t>
  </si>
  <si>
    <t xml:space="preserve">Levelezési cím: </t>
  </si>
  <si>
    <t>Telefonszám:</t>
  </si>
  <si>
    <t>E-mail cím:</t>
  </si>
  <si>
    <t>Megnevezés</t>
  </si>
  <si>
    <t>ANYAGKÖLTSÉG</t>
  </si>
  <si>
    <t>DÍJKÖLTSÉG</t>
  </si>
  <si>
    <t>ÖSSZESEN</t>
  </si>
  <si>
    <t>Bruttó összesen</t>
  </si>
  <si>
    <t>Nettó összesen</t>
  </si>
  <si>
    <t>FŐÖSSZESÍTŐ</t>
  </si>
  <si>
    <t>Aláírás</t>
  </si>
  <si>
    <t>ÁFA 27%</t>
  </si>
  <si>
    <t>Kelt: …..............................</t>
  </si>
  <si>
    <t>PH.</t>
  </si>
  <si>
    <t>Szennyvízcsatorna kamerás ellenőrzése kivitelezés végén</t>
  </si>
  <si>
    <t>Aknák szintbe süllyesztése</t>
  </si>
  <si>
    <t>Padkanyesés</t>
  </si>
  <si>
    <t>Teljes hosszon az egyik oldalon</t>
  </si>
  <si>
    <t>m</t>
  </si>
  <si>
    <t>Eötvös utca</t>
  </si>
  <si>
    <t>Hegyfoky K. utca</t>
  </si>
  <si>
    <t>Türr I. utca</t>
  </si>
  <si>
    <t>Kunszentmárton, Eötvös utca zúzottköves útburkolat stabilizációjának munkálatai</t>
  </si>
  <si>
    <t>Kunszentmárton, Hegyfoky K utca zúzottköves útburkolat stabilizációjának munkálatai</t>
  </si>
  <si>
    <t>318,3 fm hosszon, 4 m szélességben</t>
  </si>
  <si>
    <t>Kunszentmárton, Türr I. utca zúzottköves útburkolat stabilizációjának munkálatai</t>
  </si>
  <si>
    <t>103,3 fm hosszon, 4 m szélességben</t>
  </si>
  <si>
    <r>
      <t xml:space="preserve">Türr I. u. 4 m szélességben + 12,5 m2 </t>
    </r>
    <r>
      <rPr>
        <sz val="10"/>
        <color rgb="FFFF0000"/>
        <rFont val="Arial"/>
        <family val="2"/>
        <charset val="238"/>
      </rPr>
      <t>bajúsz</t>
    </r>
  </si>
  <si>
    <t>296,2 m hosszon, 3 m szélességben</t>
  </si>
  <si>
    <t>Hegyfoky K u. 318,3 fm + 28.9 m2 bajusz</t>
  </si>
  <si>
    <r>
      <t>Hegyfoky K u. 4 m szélességben + 38,5 m2</t>
    </r>
    <r>
      <rPr>
        <sz val="10"/>
        <color rgb="FFFF0000"/>
        <rFont val="Arial"/>
        <family val="2"/>
        <charset val="238"/>
      </rPr>
      <t xml:space="preserve"> bajusz</t>
    </r>
  </si>
  <si>
    <t>2 db súlykorlátozó-, 2 db sebességkorlátozó-, 2 db kiegészítő tábla</t>
  </si>
  <si>
    <t>2 db súlykorlátozó-, 2 db sebességkorlátozó-, 2 db kiegészítő táblák</t>
  </si>
  <si>
    <t>Türr I. u. 103,3 fm + 9,4 m2 bajusz</t>
  </si>
  <si>
    <t>65,2 fm hosszon, 3 m szélességben</t>
  </si>
  <si>
    <t>Alkotmány utcai parkoló közlekedő útja 3 m szélességben</t>
  </si>
  <si>
    <t>Munka leírása: Eötvös, Hegyfoky K, Türr I. utcák valamint Alkotmány utcai prkoló közlekedő útjának zúzottkő útburkolat stabilizációja</t>
  </si>
  <si>
    <t>Eötvös u. 3 m szélességben + 16,7 m2 bajusz</t>
  </si>
  <si>
    <t>Eötvös u. 296,2 fm + 16,7 m2</t>
  </si>
  <si>
    <t>Alkotmány utcai parkoló közlekedő útja 3 m szélességben, 65,2 fm</t>
  </si>
  <si>
    <t>4 db elsőbbségadás kötelező-, 4 db súlykorlátozó-, 4 db sebességkorlátozó-, 4 db kiegészítő tábla</t>
  </si>
  <si>
    <t>Alkotmány utca 2.</t>
  </si>
  <si>
    <t>Kunszentmárton, Alkotmány utcai 2. be- és kiközlekedő útjának zúzottköves útburkolat stabilizációjának munkálatai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</si>
</sst>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&quot;Ft&quot;_-;\-* #,##0\ &quot;Ft&quot;_-;_-* &quot;-&quot;??\ &quot;Ft&quot;_-;_-@_-"/>
    <numFmt numFmtId="165" formatCode="#,##0.00_ ;\-#,##0.00\ 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1" fillId="0" borderId="0"/>
  </cellStyleXfs>
  <cellXfs count="50">
    <xf numFmtId="0" fontId="0" fillId="0" borderId="0" xfId="0"/>
    <xf numFmtId="0" fontId="3" fillId="0" borderId="1" xfId="0" applyFont="1" applyBorder="1" applyAlignment="1">
      <alignment wrapText="1"/>
    </xf>
    <xf numFmtId="164" fontId="5" fillId="0" borderId="1" xfId="2" applyNumberFormat="1" applyFont="1" applyFill="1" applyBorder="1" applyAlignment="1">
      <alignment vertical="center" wrapText="1"/>
    </xf>
    <xf numFmtId="43" fontId="5" fillId="0" borderId="1" xfId="1" applyFont="1" applyFill="1" applyBorder="1" applyAlignment="1">
      <alignment vertical="center" wrapText="1"/>
    </xf>
    <xf numFmtId="164" fontId="6" fillId="0" borderId="1" xfId="2" applyNumberFormat="1" applyFont="1" applyFill="1" applyBorder="1" applyAlignment="1">
      <alignment horizontal="right" vertical="center" wrapText="1"/>
    </xf>
    <xf numFmtId="164" fontId="5" fillId="0" borderId="1" xfId="2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wrapText="1"/>
    </xf>
    <xf numFmtId="0" fontId="8" fillId="0" borderId="0" xfId="5" applyFont="1" applyAlignment="1">
      <alignment horizontal="center" wrapText="1"/>
    </xf>
    <xf numFmtId="43" fontId="9" fillId="0" borderId="0" xfId="1" applyFont="1" applyFill="1" applyBorder="1" applyAlignment="1">
      <alignment horizontal="center" wrapText="1"/>
    </xf>
    <xf numFmtId="0" fontId="10" fillId="0" borderId="0" xfId="5" applyFont="1" applyAlignment="1">
      <alignment horizontal="center" wrapText="1"/>
    </xf>
    <xf numFmtId="3" fontId="12" fillId="0" borderId="0" xfId="6" applyNumberFormat="1" applyFont="1" applyAlignment="1">
      <alignment horizontal="center"/>
    </xf>
    <xf numFmtId="164" fontId="5" fillId="0" borderId="0" xfId="2" applyNumberFormat="1" applyFont="1" applyFill="1" applyBorder="1" applyAlignment="1">
      <alignment horizontal="right" wrapText="1"/>
    </xf>
    <xf numFmtId="164" fontId="6" fillId="0" borderId="0" xfId="2" applyNumberFormat="1" applyFont="1" applyFill="1" applyBorder="1" applyAlignment="1">
      <alignment horizontal="right" wrapText="1"/>
    </xf>
    <xf numFmtId="0" fontId="9" fillId="2" borderId="0" xfId="5" applyFont="1" applyFill="1" applyAlignment="1">
      <alignment horizontal="center" vertical="center" wrapText="1"/>
    </xf>
    <xf numFmtId="43" fontId="9" fillId="2" borderId="0" xfId="1" applyFont="1" applyFill="1" applyBorder="1" applyAlignment="1">
      <alignment horizontal="center" wrapText="1"/>
    </xf>
    <xf numFmtId="0" fontId="10" fillId="2" borderId="0" xfId="5" applyFont="1" applyFill="1" applyAlignment="1">
      <alignment horizontal="center" wrapText="1"/>
    </xf>
    <xf numFmtId="3" fontId="12" fillId="2" borderId="0" xfId="6" applyNumberFormat="1" applyFont="1" applyFill="1" applyAlignment="1">
      <alignment horizontal="center"/>
    </xf>
    <xf numFmtId="164" fontId="5" fillId="2" borderId="0" xfId="2" applyNumberFormat="1" applyFont="1" applyFill="1" applyBorder="1" applyAlignment="1">
      <alignment horizontal="right" wrapText="1"/>
    </xf>
    <xf numFmtId="164" fontId="6" fillId="2" borderId="0" xfId="2" applyNumberFormat="1" applyFont="1" applyFill="1" applyBorder="1" applyAlignment="1">
      <alignment horizontal="right" wrapText="1"/>
    </xf>
    <xf numFmtId="0" fontId="9" fillId="2" borderId="0" xfId="5" quotePrefix="1" applyFont="1" applyFill="1" applyAlignment="1">
      <alignment horizontal="center" vertical="center" wrapText="1"/>
    </xf>
    <xf numFmtId="0" fontId="0" fillId="0" borderId="0" xfId="0" applyAlignment="1">
      <alignment horizontal="left" vertical="center" indent="5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43" fontId="13" fillId="0" borderId="1" xfId="1" applyFont="1" applyBorder="1" applyAlignment="1">
      <alignment wrapText="1"/>
    </xf>
    <xf numFmtId="0" fontId="14" fillId="0" borderId="0" xfId="0" applyFont="1" applyAlignment="1">
      <alignment wrapText="1"/>
    </xf>
    <xf numFmtId="164" fontId="0" fillId="0" borderId="0" xfId="0" applyNumberFormat="1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/>
    <xf numFmtId="164" fontId="0" fillId="0" borderId="0" xfId="0" applyNumberFormat="1" applyAlignment="1">
      <alignment horizontal="center"/>
    </xf>
    <xf numFmtId="0" fontId="13" fillId="3" borderId="1" xfId="0" applyFont="1" applyFill="1" applyBorder="1" applyAlignment="1">
      <alignment wrapText="1"/>
    </xf>
    <xf numFmtId="43" fontId="13" fillId="3" borderId="1" xfId="1" applyFont="1" applyFill="1" applyBorder="1" applyAlignment="1">
      <alignment wrapText="1"/>
    </xf>
    <xf numFmtId="0" fontId="13" fillId="3" borderId="1" xfId="0" applyFont="1" applyFill="1" applyBorder="1" applyAlignment="1">
      <alignment horizontal="center" wrapText="1"/>
    </xf>
    <xf numFmtId="2" fontId="5" fillId="0" borderId="1" xfId="1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2" fontId="5" fillId="0" borderId="1" xfId="2" applyNumberFormat="1" applyFont="1" applyFill="1" applyBorder="1" applyAlignment="1" applyProtection="1">
      <alignment vertical="center" wrapText="1"/>
      <protection locked="0"/>
    </xf>
    <xf numFmtId="2" fontId="5" fillId="0" borderId="1" xfId="4" applyNumberFormat="1" applyFont="1" applyFill="1" applyBorder="1" applyAlignment="1" applyProtection="1">
      <alignment vertical="center" wrapText="1"/>
      <protection locked="0"/>
    </xf>
    <xf numFmtId="165" fontId="5" fillId="0" borderId="1" xfId="2" applyNumberFormat="1" applyFont="1" applyFill="1" applyBorder="1" applyAlignment="1" applyProtection="1">
      <alignment vertical="center" wrapText="1"/>
      <protection locked="0"/>
    </xf>
    <xf numFmtId="165" fontId="5" fillId="0" borderId="1" xfId="4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wrapText="1"/>
    </xf>
    <xf numFmtId="0" fontId="0" fillId="3" borderId="2" xfId="0" applyFill="1" applyBorder="1" applyAlignment="1">
      <alignment horizontal="center"/>
    </xf>
  </cellXfs>
  <cellStyles count="7">
    <cellStyle name="Ezres" xfId="1" builtinId="3"/>
    <cellStyle name="Normál" xfId="0" builtinId="0"/>
    <cellStyle name="Normál 2" xfId="6" xr:uid="{3D4AA5CD-4C23-404C-9E0F-C8A345D6B6F4}"/>
    <cellStyle name="Normál_A3B  I-II ütem szerz." xfId="5" xr:uid="{A1721EC7-99A0-4D2A-940E-3D5792E03DAA}"/>
    <cellStyle name="Pénznem" xfId="2" builtinId="4"/>
    <cellStyle name="Pénznem 10" xfId="4" xr:uid="{F8B84A0F-0C80-4424-98C5-612231FFCAD5}"/>
    <cellStyle name="Pénznem 11" xfId="3" xr:uid="{0B0AE278-6010-4AE9-9462-91B2A079B5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05C7F-7688-421E-8B35-33628D6901C7}">
  <dimension ref="A1:H30"/>
  <sheetViews>
    <sheetView tabSelected="1" topLeftCell="A16" workbookViewId="0">
      <selection activeCell="A20" sqref="A20"/>
    </sheetView>
  </sheetViews>
  <sheetFormatPr defaultRowHeight="15" x14ac:dyDescent="0.25"/>
  <cols>
    <col min="1" max="1" width="19.28515625" customWidth="1"/>
    <col min="2" max="2" width="15.28515625" customWidth="1"/>
    <col min="3" max="3" width="14.7109375" customWidth="1"/>
    <col min="4" max="4" width="13.28515625" customWidth="1"/>
    <col min="6" max="6" width="11.85546875" customWidth="1"/>
    <col min="7" max="7" width="9.140625" customWidth="1"/>
  </cols>
  <sheetData>
    <row r="1" spans="1:8" ht="29.25" customHeight="1" x14ac:dyDescent="0.25">
      <c r="A1" s="44" t="s">
        <v>20</v>
      </c>
      <c r="B1" s="44"/>
      <c r="C1" s="44"/>
      <c r="D1" s="44"/>
      <c r="E1" s="44"/>
      <c r="F1" s="44"/>
      <c r="G1" s="26"/>
      <c r="H1" s="26"/>
    </row>
    <row r="3" spans="1:8" ht="31.5" customHeight="1" x14ac:dyDescent="0.25">
      <c r="A3" s="45" t="s">
        <v>61</v>
      </c>
      <c r="B3" s="45"/>
      <c r="C3" s="45"/>
      <c r="D3" s="45"/>
      <c r="E3" s="45"/>
      <c r="F3" s="45"/>
      <c r="G3" s="26"/>
      <c r="H3" s="26"/>
    </row>
    <row r="5" spans="1:8" x14ac:dyDescent="0.25">
      <c r="A5" s="48" t="s">
        <v>21</v>
      </c>
      <c r="B5" s="48"/>
      <c r="C5" s="48"/>
      <c r="D5" s="48"/>
      <c r="E5" s="48"/>
      <c r="F5" s="48"/>
      <c r="G5" s="48"/>
      <c r="H5" s="48"/>
    </row>
    <row r="6" spans="1:8" x14ac:dyDescent="0.25">
      <c r="A6" s="48" t="s">
        <v>22</v>
      </c>
      <c r="B6" s="48"/>
      <c r="C6" s="48"/>
      <c r="D6" s="48"/>
      <c r="E6" s="48"/>
      <c r="F6" s="48"/>
      <c r="G6" s="48"/>
      <c r="H6" s="48"/>
    </row>
    <row r="7" spans="1:8" x14ac:dyDescent="0.25">
      <c r="A7" s="47" t="s">
        <v>23</v>
      </c>
      <c r="B7" s="47"/>
      <c r="C7" s="47"/>
      <c r="D7" s="47"/>
      <c r="E7" s="47"/>
      <c r="F7" s="47"/>
      <c r="G7" s="47"/>
      <c r="H7" s="47"/>
    </row>
    <row r="8" spans="1:8" x14ac:dyDescent="0.25">
      <c r="A8" s="47" t="s">
        <v>24</v>
      </c>
      <c r="B8" s="47"/>
      <c r="C8" s="47"/>
      <c r="D8" s="47"/>
      <c r="E8" s="47"/>
      <c r="F8" s="47"/>
      <c r="G8" s="47"/>
      <c r="H8" s="47"/>
    </row>
    <row r="9" spans="1:8" x14ac:dyDescent="0.25">
      <c r="A9" s="47" t="s">
        <v>25</v>
      </c>
      <c r="B9" s="47"/>
      <c r="C9" s="47"/>
      <c r="D9" s="47"/>
      <c r="E9" s="47"/>
      <c r="F9" s="47"/>
      <c r="G9" s="47"/>
      <c r="H9" s="47"/>
    </row>
    <row r="10" spans="1:8" x14ac:dyDescent="0.25">
      <c r="A10" s="47" t="s">
        <v>26</v>
      </c>
      <c r="B10" s="47"/>
      <c r="C10" s="47"/>
      <c r="D10" s="47"/>
      <c r="E10" s="47"/>
      <c r="F10" s="47"/>
      <c r="G10" s="47"/>
      <c r="H10" s="47"/>
    </row>
    <row r="11" spans="1:8" x14ac:dyDescent="0.25">
      <c r="A11" s="47" t="s">
        <v>27</v>
      </c>
      <c r="B11" s="47"/>
      <c r="C11" s="47"/>
      <c r="D11" s="47"/>
      <c r="E11" s="47"/>
      <c r="F11" s="47"/>
      <c r="G11" s="47"/>
      <c r="H11" s="47"/>
    </row>
    <row r="13" spans="1:8" x14ac:dyDescent="0.25">
      <c r="A13" s="46" t="s">
        <v>34</v>
      </c>
      <c r="B13" s="46"/>
      <c r="C13" s="46"/>
      <c r="D13" s="46"/>
      <c r="E13" s="27"/>
      <c r="F13" s="27"/>
    </row>
    <row r="14" spans="1:8" x14ac:dyDescent="0.25">
      <c r="A14" s="28"/>
      <c r="B14" s="28"/>
      <c r="C14" s="28"/>
      <c r="D14" s="28"/>
      <c r="E14" s="28"/>
      <c r="F14" s="28"/>
    </row>
    <row r="15" spans="1:8" x14ac:dyDescent="0.25">
      <c r="A15" s="27" t="s">
        <v>28</v>
      </c>
      <c r="B15" s="27" t="s">
        <v>29</v>
      </c>
      <c r="C15" s="27" t="s">
        <v>30</v>
      </c>
      <c r="D15" s="27" t="s">
        <v>31</v>
      </c>
    </row>
    <row r="16" spans="1:8" x14ac:dyDescent="0.25">
      <c r="A16" t="s">
        <v>44</v>
      </c>
      <c r="C16" s="25"/>
      <c r="D16" s="25">
        <f>SUM(B16:C16)</f>
        <v>0</v>
      </c>
      <c r="E16" s="25"/>
      <c r="F16" s="25"/>
      <c r="G16" s="40"/>
      <c r="H16" s="40"/>
    </row>
    <row r="17" spans="1:8" x14ac:dyDescent="0.25">
      <c r="A17" t="s">
        <v>45</v>
      </c>
      <c r="C17" s="25"/>
      <c r="D17" s="25">
        <f t="shared" ref="D17:D19" si="0">SUM(B17:C17)</f>
        <v>0</v>
      </c>
      <c r="E17" s="25"/>
      <c r="F17" s="25"/>
      <c r="G17" s="40"/>
      <c r="H17" s="40"/>
    </row>
    <row r="18" spans="1:8" x14ac:dyDescent="0.25">
      <c r="A18" t="s">
        <v>46</v>
      </c>
      <c r="C18" s="25"/>
      <c r="D18" s="25">
        <f t="shared" si="0"/>
        <v>0</v>
      </c>
      <c r="E18" s="25"/>
      <c r="F18" s="25"/>
      <c r="G18" s="30"/>
      <c r="H18" s="30"/>
    </row>
    <row r="19" spans="1:8" x14ac:dyDescent="0.25">
      <c r="A19" s="26" t="s">
        <v>66</v>
      </c>
      <c r="C19" s="25"/>
      <c r="D19" s="25">
        <f t="shared" si="0"/>
        <v>0</v>
      </c>
      <c r="E19" s="25"/>
      <c r="F19" s="25"/>
      <c r="G19" s="30"/>
      <c r="H19" s="30"/>
    </row>
    <row r="20" spans="1:8" x14ac:dyDescent="0.25">
      <c r="B20" s="25">
        <f>ROUND(SUM(B16:B19),0)</f>
        <v>0</v>
      </c>
      <c r="C20" s="25">
        <f>ROUND(SUM(C16:C19),0)</f>
        <v>0</v>
      </c>
      <c r="E20" s="41"/>
      <c r="F20" s="41"/>
    </row>
    <row r="22" spans="1:8" x14ac:dyDescent="0.25">
      <c r="A22" t="s">
        <v>33</v>
      </c>
      <c r="D22" s="25">
        <f>SUM(D16:D19)</f>
        <v>0</v>
      </c>
      <c r="G22" s="41"/>
      <c r="H22" s="41"/>
    </row>
    <row r="23" spans="1:8" x14ac:dyDescent="0.25">
      <c r="A23" t="s">
        <v>36</v>
      </c>
      <c r="D23" s="25">
        <f>ROUND(D22*0.27,0)</f>
        <v>0</v>
      </c>
      <c r="G23" s="41"/>
      <c r="H23" s="41"/>
    </row>
    <row r="24" spans="1:8" x14ac:dyDescent="0.25">
      <c r="A24" t="s">
        <v>32</v>
      </c>
      <c r="D24" s="29">
        <f>ROUND(SUM(D22:D23),0)</f>
        <v>0</v>
      </c>
      <c r="G24" s="41"/>
      <c r="H24" s="41"/>
    </row>
    <row r="27" spans="1:8" x14ac:dyDescent="0.25">
      <c r="A27" t="s">
        <v>37</v>
      </c>
    </row>
    <row r="28" spans="1:8" x14ac:dyDescent="0.25">
      <c r="C28" s="43"/>
      <c r="D28" s="43"/>
    </row>
    <row r="29" spans="1:8" x14ac:dyDescent="0.25">
      <c r="C29" s="42" t="s">
        <v>35</v>
      </c>
      <c r="D29" s="42"/>
    </row>
    <row r="30" spans="1:8" x14ac:dyDescent="0.25">
      <c r="C30" s="41" t="s">
        <v>38</v>
      </c>
      <c r="D30" s="41"/>
    </row>
  </sheetData>
  <mergeCells count="19">
    <mergeCell ref="A1:F1"/>
    <mergeCell ref="A3:F3"/>
    <mergeCell ref="A13:D13"/>
    <mergeCell ref="G16:H16"/>
    <mergeCell ref="A9:H9"/>
    <mergeCell ref="A10:H10"/>
    <mergeCell ref="A11:H11"/>
    <mergeCell ref="A5:H5"/>
    <mergeCell ref="A6:H6"/>
    <mergeCell ref="A7:H7"/>
    <mergeCell ref="A8:H8"/>
    <mergeCell ref="G17:H17"/>
    <mergeCell ref="C30:D30"/>
    <mergeCell ref="C29:D29"/>
    <mergeCell ref="C28:D28"/>
    <mergeCell ref="G23:H23"/>
    <mergeCell ref="G24:H24"/>
    <mergeCell ref="E20:F20"/>
    <mergeCell ref="G22:H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6B351-3C05-4309-98C3-3F1E1114C542}">
  <sheetPr>
    <pageSetUpPr fitToPage="1"/>
  </sheetPr>
  <dimension ref="A1:I25"/>
  <sheetViews>
    <sheetView topLeftCell="A7" workbookViewId="0">
      <selection activeCell="E8" sqref="E8"/>
    </sheetView>
  </sheetViews>
  <sheetFormatPr defaultRowHeight="15" x14ac:dyDescent="0.25"/>
  <cols>
    <col min="1" max="1" width="33.85546875" customWidth="1"/>
    <col min="2" max="2" width="21.28515625" customWidth="1"/>
    <col min="3" max="3" width="10.7109375" bestFit="1" customWidth="1"/>
    <col min="4" max="4" width="6.5703125" customWidth="1"/>
    <col min="5" max="9" width="10.7109375" customWidth="1"/>
  </cols>
  <sheetData>
    <row r="1" spans="1:9" x14ac:dyDescent="0.25">
      <c r="A1" s="46" t="s">
        <v>47</v>
      </c>
      <c r="B1" s="41"/>
      <c r="C1" s="41"/>
      <c r="D1" s="41"/>
      <c r="E1" s="41"/>
      <c r="F1" s="41"/>
      <c r="G1" s="41"/>
      <c r="H1" s="41"/>
      <c r="I1" s="41"/>
    </row>
    <row r="2" spans="1:9" x14ac:dyDescent="0.25">
      <c r="A2" s="49" t="s">
        <v>53</v>
      </c>
      <c r="B2" s="49"/>
      <c r="C2" s="49"/>
      <c r="D2" s="49"/>
      <c r="E2" s="49"/>
      <c r="F2" s="49"/>
      <c r="G2" s="49"/>
      <c r="H2" s="49"/>
      <c r="I2" s="49"/>
    </row>
    <row r="3" spans="1:9" s="24" customFormat="1" ht="33" customHeight="1" x14ac:dyDescent="0.25">
      <c r="A3" s="31" t="s">
        <v>0</v>
      </c>
      <c r="B3" s="31" t="s">
        <v>1</v>
      </c>
      <c r="C3" s="32" t="s">
        <v>2</v>
      </c>
      <c r="D3" s="31" t="s">
        <v>3</v>
      </c>
      <c r="E3" s="33" t="s">
        <v>12</v>
      </c>
      <c r="F3" s="33" t="s">
        <v>13</v>
      </c>
      <c r="G3" s="33" t="s">
        <v>14</v>
      </c>
      <c r="H3" s="33" t="s">
        <v>15</v>
      </c>
      <c r="I3" s="33" t="s">
        <v>16</v>
      </c>
    </row>
    <row r="4" spans="1:9" ht="45" x14ac:dyDescent="0.25">
      <c r="A4" s="1" t="s">
        <v>4</v>
      </c>
      <c r="B4" s="2" t="s">
        <v>62</v>
      </c>
      <c r="C4" s="3">
        <v>905.3</v>
      </c>
      <c r="D4" s="2" t="s">
        <v>5</v>
      </c>
      <c r="E4" s="36"/>
      <c r="F4" s="36"/>
      <c r="G4" s="5">
        <f>ROUND(C4*E4,0)</f>
        <v>0</v>
      </c>
      <c r="H4" s="5">
        <f>ROUND(C4*F4,0)</f>
        <v>0</v>
      </c>
      <c r="I4" s="4">
        <f>ROUND(G4+H4,0)</f>
        <v>0</v>
      </c>
    </row>
    <row r="5" spans="1:9" ht="60" x14ac:dyDescent="0.25">
      <c r="A5" s="6" t="s">
        <v>6</v>
      </c>
      <c r="B5" s="2" t="s">
        <v>63</v>
      </c>
      <c r="C5" s="3">
        <v>905.3</v>
      </c>
      <c r="D5" s="2" t="s">
        <v>5</v>
      </c>
      <c r="E5" s="36"/>
      <c r="F5" s="36"/>
      <c r="G5" s="5">
        <f t="shared" ref="G5:G9" si="0">ROUND(C5*E5,0)</f>
        <v>0</v>
      </c>
      <c r="H5" s="5">
        <f t="shared" ref="H5:H9" si="1">ROUND(C5*F5,0)</f>
        <v>0</v>
      </c>
      <c r="I5" s="4">
        <f t="shared" ref="I5:I9" si="2">ROUND(G5+H5,0)</f>
        <v>0</v>
      </c>
    </row>
    <row r="6" spans="1:9" ht="25.5" x14ac:dyDescent="0.25">
      <c r="A6" s="6" t="s">
        <v>41</v>
      </c>
      <c r="B6" s="2" t="s">
        <v>42</v>
      </c>
      <c r="C6" s="3">
        <v>296.2</v>
      </c>
      <c r="D6" s="2" t="s">
        <v>43</v>
      </c>
      <c r="E6" s="36"/>
      <c r="F6" s="36"/>
      <c r="G6" s="5">
        <f t="shared" si="0"/>
        <v>0</v>
      </c>
      <c r="H6" s="5">
        <f t="shared" si="1"/>
        <v>0</v>
      </c>
      <c r="I6" s="4">
        <f t="shared" si="2"/>
        <v>0</v>
      </c>
    </row>
    <row r="7" spans="1:9" x14ac:dyDescent="0.25">
      <c r="A7" s="6" t="s">
        <v>40</v>
      </c>
      <c r="B7" s="2"/>
      <c r="C7" s="34">
        <v>5</v>
      </c>
      <c r="D7" s="2" t="s">
        <v>7</v>
      </c>
      <c r="E7" s="37"/>
      <c r="F7" s="37"/>
      <c r="G7" s="5">
        <f t="shared" si="0"/>
        <v>0</v>
      </c>
      <c r="H7" s="5">
        <f t="shared" si="1"/>
        <v>0</v>
      </c>
      <c r="I7" s="4">
        <f t="shared" si="2"/>
        <v>0</v>
      </c>
    </row>
    <row r="8" spans="1:9" ht="63.75" customHeight="1" x14ac:dyDescent="0.25">
      <c r="A8" s="35" t="s">
        <v>11</v>
      </c>
      <c r="B8" s="2" t="s">
        <v>65</v>
      </c>
      <c r="C8" s="3">
        <v>16</v>
      </c>
      <c r="D8" s="2" t="s">
        <v>7</v>
      </c>
      <c r="E8" s="37"/>
      <c r="F8" s="37"/>
      <c r="G8" s="5">
        <f t="shared" si="0"/>
        <v>0</v>
      </c>
      <c r="H8" s="5">
        <f t="shared" si="1"/>
        <v>0</v>
      </c>
      <c r="I8" s="4">
        <f t="shared" si="2"/>
        <v>0</v>
      </c>
    </row>
    <row r="9" spans="1:9" ht="30" x14ac:dyDescent="0.25">
      <c r="A9" s="6" t="s">
        <v>39</v>
      </c>
      <c r="B9" s="2"/>
      <c r="C9" s="3">
        <v>1</v>
      </c>
      <c r="D9" s="2" t="s">
        <v>7</v>
      </c>
      <c r="E9" s="37"/>
      <c r="F9" s="37"/>
      <c r="G9" s="5">
        <f t="shared" si="0"/>
        <v>0</v>
      </c>
      <c r="H9" s="5">
        <f t="shared" si="1"/>
        <v>0</v>
      </c>
      <c r="I9" s="4">
        <f t="shared" si="2"/>
        <v>0</v>
      </c>
    </row>
    <row r="10" spans="1:9" x14ac:dyDescent="0.25">
      <c r="A10" s="7" t="s">
        <v>16</v>
      </c>
      <c r="B10" s="7"/>
      <c r="C10" s="8"/>
      <c r="D10" s="9"/>
      <c r="E10" s="10"/>
      <c r="F10" s="10"/>
      <c r="G10" s="11">
        <f>ROUND(SUM(G4:G9),0)</f>
        <v>0</v>
      </c>
      <c r="H10" s="11">
        <f>ROUND(SUM(H4:H9),0)</f>
        <v>0</v>
      </c>
      <c r="I10" s="12"/>
    </row>
    <row r="11" spans="1:9" x14ac:dyDescent="0.25">
      <c r="A11" s="7"/>
      <c r="B11" s="7"/>
      <c r="C11" s="8"/>
      <c r="D11" s="9"/>
      <c r="E11" s="10"/>
      <c r="F11" s="10"/>
      <c r="G11" s="11"/>
      <c r="H11" s="11"/>
      <c r="I11" s="12"/>
    </row>
    <row r="12" spans="1:9" x14ac:dyDescent="0.25">
      <c r="A12" s="13" t="s">
        <v>8</v>
      </c>
      <c r="B12" s="13"/>
      <c r="C12" s="14"/>
      <c r="D12" s="15"/>
      <c r="E12" s="16"/>
      <c r="F12" s="16"/>
      <c r="G12" s="17"/>
      <c r="H12" s="17"/>
      <c r="I12" s="18">
        <f>ROUND(SUM(I4:I9),0)</f>
        <v>0</v>
      </c>
    </row>
    <row r="13" spans="1:9" x14ac:dyDescent="0.25">
      <c r="A13" s="19" t="s">
        <v>9</v>
      </c>
      <c r="B13" s="19"/>
      <c r="C13" s="14"/>
      <c r="D13" s="15"/>
      <c r="E13" s="16"/>
      <c r="F13" s="16"/>
      <c r="G13" s="17"/>
      <c r="H13" s="17"/>
      <c r="I13" s="18">
        <f>ROUND(I12*0.27,0)</f>
        <v>0</v>
      </c>
    </row>
    <row r="14" spans="1:9" x14ac:dyDescent="0.25">
      <c r="A14" s="13" t="s">
        <v>10</v>
      </c>
      <c r="B14" s="13"/>
      <c r="C14" s="14"/>
      <c r="D14" s="15"/>
      <c r="E14" s="16"/>
      <c r="F14" s="16"/>
      <c r="G14" s="17"/>
      <c r="H14" s="17"/>
      <c r="I14" s="18">
        <f>ROUND(I12+I13,0)</f>
        <v>0</v>
      </c>
    </row>
    <row r="17" spans="1:7" x14ac:dyDescent="0.25">
      <c r="A17" s="20" t="s">
        <v>17</v>
      </c>
    </row>
    <row r="18" spans="1:7" x14ac:dyDescent="0.25">
      <c r="A18" s="20"/>
      <c r="E18" s="41" t="s">
        <v>18</v>
      </c>
      <c r="F18" s="41"/>
      <c r="G18" s="41"/>
    </row>
    <row r="19" spans="1:7" x14ac:dyDescent="0.25">
      <c r="A19" s="20"/>
    </row>
    <row r="20" spans="1:7" x14ac:dyDescent="0.25">
      <c r="A20" s="20"/>
    </row>
    <row r="21" spans="1:7" x14ac:dyDescent="0.25">
      <c r="A21" s="20"/>
    </row>
    <row r="23" spans="1:7" x14ac:dyDescent="0.25">
      <c r="A23" s="20"/>
    </row>
    <row r="24" spans="1:7" x14ac:dyDescent="0.25">
      <c r="A24" s="20"/>
    </row>
    <row r="25" spans="1:7" x14ac:dyDescent="0.25">
      <c r="A25" s="20"/>
    </row>
  </sheetData>
  <sheetProtection algorithmName="SHA-512" hashValue="K4pbG0O55RCQJznAqov7lWdoQJvmztyo1sAmvbQ2Z9IrABUVQxG1u4cauK9pHXnWDSmzLk8gn/6Ak6N/5WtfGw==" saltValue="m/zx5vGQAh+Rv3piEuniZA==" spinCount="100000" sheet="1" objects="1" scenarios="1"/>
  <mergeCells count="3">
    <mergeCell ref="E18:G18"/>
    <mergeCell ref="A1:I1"/>
    <mergeCell ref="A2:I2"/>
  </mergeCells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908F5-B224-46D6-B17B-F4E7CF32E0BB}">
  <sheetPr>
    <pageSetUpPr fitToPage="1"/>
  </sheetPr>
  <dimension ref="A1:I18"/>
  <sheetViews>
    <sheetView topLeftCell="A4" workbookViewId="0">
      <selection activeCell="E7" sqref="E7"/>
    </sheetView>
  </sheetViews>
  <sheetFormatPr defaultRowHeight="15" x14ac:dyDescent="0.25"/>
  <cols>
    <col min="1" max="1" width="33.7109375" customWidth="1"/>
    <col min="2" max="2" width="26.7109375" customWidth="1"/>
    <col min="3" max="3" width="10.7109375" customWidth="1"/>
    <col min="4" max="4" width="6.7109375" customWidth="1"/>
    <col min="5" max="9" width="10.7109375" customWidth="1"/>
  </cols>
  <sheetData>
    <row r="1" spans="1:9" x14ac:dyDescent="0.25">
      <c r="A1" s="46" t="s">
        <v>48</v>
      </c>
      <c r="B1" s="41"/>
      <c r="C1" s="41"/>
      <c r="D1" s="41"/>
      <c r="E1" s="41"/>
      <c r="F1" s="41"/>
      <c r="G1" s="41"/>
      <c r="H1" s="41"/>
      <c r="I1" s="41"/>
    </row>
    <row r="2" spans="1:9" x14ac:dyDescent="0.25">
      <c r="A2" s="43" t="s">
        <v>49</v>
      </c>
      <c r="B2" s="43"/>
      <c r="C2" s="43"/>
      <c r="D2" s="43"/>
      <c r="E2" s="43"/>
      <c r="F2" s="43"/>
      <c r="G2" s="43"/>
      <c r="H2" s="43"/>
      <c r="I2" s="43"/>
    </row>
    <row r="3" spans="1:9" s="24" customFormat="1" ht="33" customHeight="1" x14ac:dyDescent="0.25">
      <c r="A3" s="22" t="s">
        <v>0</v>
      </c>
      <c r="B3" s="22" t="s">
        <v>1</v>
      </c>
      <c r="C3" s="23" t="s">
        <v>2</v>
      </c>
      <c r="D3" s="22" t="s">
        <v>3</v>
      </c>
      <c r="E3" s="21" t="s">
        <v>12</v>
      </c>
      <c r="F3" s="21" t="s">
        <v>13</v>
      </c>
      <c r="G3" s="21" t="s">
        <v>14</v>
      </c>
      <c r="H3" s="21" t="s">
        <v>15</v>
      </c>
      <c r="I3" s="21" t="s">
        <v>16</v>
      </c>
    </row>
    <row r="4" spans="1:9" ht="45" customHeight="1" x14ac:dyDescent="0.25">
      <c r="A4" s="1" t="s">
        <v>4</v>
      </c>
      <c r="B4" s="2" t="s">
        <v>55</v>
      </c>
      <c r="C4" s="3">
        <v>1311.7</v>
      </c>
      <c r="D4" s="2" t="s">
        <v>5</v>
      </c>
      <c r="E4" s="38"/>
      <c r="F4" s="38"/>
      <c r="G4" s="5">
        <f>ROUND(C4*E4,0)</f>
        <v>0</v>
      </c>
      <c r="H4" s="5">
        <f>ROUND(C4*F4,0)</f>
        <v>0</v>
      </c>
      <c r="I4" s="4">
        <f>ROUND(G4+H4,0)</f>
        <v>0</v>
      </c>
    </row>
    <row r="5" spans="1:9" ht="60" customHeight="1" x14ac:dyDescent="0.25">
      <c r="A5" s="6" t="s">
        <v>6</v>
      </c>
      <c r="B5" s="2" t="s">
        <v>54</v>
      </c>
      <c r="C5" s="3">
        <v>983.8</v>
      </c>
      <c r="D5" s="2" t="s">
        <v>5</v>
      </c>
      <c r="E5" s="38"/>
      <c r="F5" s="38"/>
      <c r="G5" s="5">
        <f t="shared" ref="G5:G9" si="0">ROUND(C5*E5,0)</f>
        <v>0</v>
      </c>
      <c r="H5" s="5">
        <f t="shared" ref="H5:H9" si="1">ROUND(C5*F5,0)</f>
        <v>0</v>
      </c>
      <c r="I5" s="4">
        <f t="shared" ref="I5:I9" si="2">ROUND(G5+H5,0)</f>
        <v>0</v>
      </c>
    </row>
    <row r="6" spans="1:9" ht="29.25" customHeight="1" x14ac:dyDescent="0.25">
      <c r="A6" s="6" t="s">
        <v>41</v>
      </c>
      <c r="B6" s="2" t="s">
        <v>42</v>
      </c>
      <c r="C6" s="3">
        <v>318.3</v>
      </c>
      <c r="D6" s="2" t="s">
        <v>43</v>
      </c>
      <c r="E6" s="38"/>
      <c r="F6" s="38"/>
      <c r="G6" s="5">
        <f t="shared" si="0"/>
        <v>0</v>
      </c>
      <c r="H6" s="5">
        <f t="shared" si="1"/>
        <v>0</v>
      </c>
      <c r="I6" s="4">
        <f t="shared" si="2"/>
        <v>0</v>
      </c>
    </row>
    <row r="7" spans="1:9" ht="29.25" customHeight="1" x14ac:dyDescent="0.25">
      <c r="A7" s="6" t="s">
        <v>40</v>
      </c>
      <c r="B7" s="2"/>
      <c r="C7" s="3">
        <v>3</v>
      </c>
      <c r="D7" s="2" t="s">
        <v>7</v>
      </c>
      <c r="E7" s="38"/>
      <c r="F7" s="38"/>
      <c r="G7" s="5">
        <f t="shared" si="0"/>
        <v>0</v>
      </c>
      <c r="H7" s="5">
        <f t="shared" si="1"/>
        <v>0</v>
      </c>
      <c r="I7" s="4">
        <f t="shared" si="2"/>
        <v>0</v>
      </c>
    </row>
    <row r="8" spans="1:9" ht="63.75" customHeight="1" x14ac:dyDescent="0.25">
      <c r="A8" s="6" t="s">
        <v>11</v>
      </c>
      <c r="B8" s="2" t="s">
        <v>56</v>
      </c>
      <c r="C8" s="3">
        <v>6</v>
      </c>
      <c r="D8" s="2" t="s">
        <v>7</v>
      </c>
      <c r="E8" s="38"/>
      <c r="F8" s="38"/>
      <c r="G8" s="5">
        <f t="shared" si="0"/>
        <v>0</v>
      </c>
      <c r="H8" s="5">
        <f t="shared" si="1"/>
        <v>0</v>
      </c>
      <c r="I8" s="4">
        <f t="shared" si="2"/>
        <v>0</v>
      </c>
    </row>
    <row r="9" spans="1:9" ht="30" customHeight="1" x14ac:dyDescent="0.25">
      <c r="A9" s="6" t="s">
        <v>39</v>
      </c>
      <c r="B9" s="2"/>
      <c r="C9" s="3">
        <v>1</v>
      </c>
      <c r="D9" s="2" t="s">
        <v>7</v>
      </c>
      <c r="E9" s="39"/>
      <c r="F9" s="39"/>
      <c r="G9" s="5">
        <f t="shared" si="0"/>
        <v>0</v>
      </c>
      <c r="H9" s="5">
        <f t="shared" si="1"/>
        <v>0</v>
      </c>
      <c r="I9" s="4">
        <f t="shared" si="2"/>
        <v>0</v>
      </c>
    </row>
    <row r="10" spans="1:9" x14ac:dyDescent="0.25">
      <c r="A10" s="7" t="s">
        <v>16</v>
      </c>
      <c r="B10" s="7"/>
      <c r="C10" s="8"/>
      <c r="D10" s="9"/>
      <c r="E10" s="10"/>
      <c r="F10" s="10"/>
      <c r="G10" s="11">
        <f>ROUND(SUM(G4:G9),0)</f>
        <v>0</v>
      </c>
      <c r="H10" s="11">
        <f>ROUND(SUM(H4:H9),0)</f>
        <v>0</v>
      </c>
      <c r="I10" s="12"/>
    </row>
    <row r="11" spans="1:9" x14ac:dyDescent="0.25">
      <c r="A11" s="7"/>
      <c r="B11" s="7"/>
      <c r="C11" s="8"/>
      <c r="D11" s="9"/>
      <c r="E11" s="10"/>
      <c r="F11" s="10"/>
      <c r="G11" s="11"/>
      <c r="H11" s="11"/>
      <c r="I11" s="12"/>
    </row>
    <row r="12" spans="1:9" x14ac:dyDescent="0.25">
      <c r="A12" s="13" t="s">
        <v>8</v>
      </c>
      <c r="B12" s="13"/>
      <c r="C12" s="14"/>
      <c r="D12" s="15"/>
      <c r="E12" s="16"/>
      <c r="F12" s="16"/>
      <c r="G12" s="17"/>
      <c r="H12" s="17"/>
      <c r="I12" s="18">
        <f>ROUND(SUM(I4:I9),0)</f>
        <v>0</v>
      </c>
    </row>
    <row r="13" spans="1:9" x14ac:dyDescent="0.25">
      <c r="A13" s="19" t="s">
        <v>9</v>
      </c>
      <c r="B13" s="19"/>
      <c r="C13" s="14"/>
      <c r="D13" s="15"/>
      <c r="E13" s="16"/>
      <c r="F13" s="16"/>
      <c r="G13" s="17"/>
      <c r="H13" s="17"/>
      <c r="I13" s="18">
        <f>ROUND(I12*0.27,0)</f>
        <v>0</v>
      </c>
    </row>
    <row r="14" spans="1:9" x14ac:dyDescent="0.25">
      <c r="A14" s="13" t="s">
        <v>10</v>
      </c>
      <c r="B14" s="13"/>
      <c r="C14" s="14"/>
      <c r="D14" s="15"/>
      <c r="E14" s="16"/>
      <c r="F14" s="16"/>
      <c r="G14" s="17"/>
      <c r="H14" s="17"/>
      <c r="I14" s="18">
        <f>ROUND(SUM(I12+I13),0)</f>
        <v>0</v>
      </c>
    </row>
    <row r="17" spans="1:7" x14ac:dyDescent="0.25">
      <c r="A17" t="s">
        <v>19</v>
      </c>
    </row>
    <row r="18" spans="1:7" x14ac:dyDescent="0.25">
      <c r="E18" s="41" t="s">
        <v>18</v>
      </c>
      <c r="F18" s="41"/>
      <c r="G18" s="41"/>
    </row>
  </sheetData>
  <sheetProtection algorithmName="SHA-512" hashValue="ANTDfgCoc85JsZK9wyet41uC38jlB8znc1WiLjY+Knp6xi9Z+BZCr2d0xTBRuYRHMaIhNC03+WknUlr3jILKug==" saltValue="6i4f+ovI4r1upancBgX/eQ==" spinCount="100000" sheet="1" objects="1" scenarios="1"/>
  <mergeCells count="3">
    <mergeCell ref="A1:I1"/>
    <mergeCell ref="A2:I2"/>
    <mergeCell ref="E18:G18"/>
  </mergeCells>
  <pageMargins left="0.7" right="0.7" top="0.75" bottom="0.75" header="0.3" footer="0.3"/>
  <pageSetup paperSize="9" scale="9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41EE4-BD9C-4B3F-835E-9BCB1748C970}">
  <sheetPr>
    <pageSetUpPr fitToPage="1"/>
  </sheetPr>
  <dimension ref="A1:I18"/>
  <sheetViews>
    <sheetView topLeftCell="A4" workbookViewId="0">
      <selection activeCell="E8" sqref="E8"/>
    </sheetView>
  </sheetViews>
  <sheetFormatPr defaultRowHeight="15" x14ac:dyDescent="0.25"/>
  <cols>
    <col min="1" max="1" width="33.7109375" customWidth="1"/>
    <col min="2" max="2" width="26.7109375" customWidth="1"/>
    <col min="3" max="3" width="10.7109375" customWidth="1"/>
    <col min="4" max="4" width="6.7109375" customWidth="1"/>
    <col min="5" max="9" width="10.7109375" customWidth="1"/>
  </cols>
  <sheetData>
    <row r="1" spans="1:9" x14ac:dyDescent="0.25">
      <c r="A1" s="46" t="s">
        <v>50</v>
      </c>
      <c r="B1" s="41"/>
      <c r="C1" s="41"/>
      <c r="D1" s="41"/>
      <c r="E1" s="41"/>
      <c r="F1" s="41"/>
      <c r="G1" s="41"/>
      <c r="H1" s="41"/>
      <c r="I1" s="41"/>
    </row>
    <row r="2" spans="1:9" x14ac:dyDescent="0.25">
      <c r="A2" s="43" t="s">
        <v>51</v>
      </c>
      <c r="B2" s="43"/>
      <c r="C2" s="43"/>
      <c r="D2" s="43"/>
      <c r="E2" s="43"/>
      <c r="F2" s="43"/>
      <c r="G2" s="43"/>
      <c r="H2" s="43"/>
      <c r="I2" s="43"/>
    </row>
    <row r="3" spans="1:9" ht="31.5" x14ac:dyDescent="0.25">
      <c r="A3" s="22" t="s">
        <v>0</v>
      </c>
      <c r="B3" s="22" t="s">
        <v>1</v>
      </c>
      <c r="C3" s="23" t="s">
        <v>2</v>
      </c>
      <c r="D3" s="22" t="s">
        <v>3</v>
      </c>
      <c r="E3" s="21" t="s">
        <v>12</v>
      </c>
      <c r="F3" s="21" t="s">
        <v>13</v>
      </c>
      <c r="G3" s="21" t="s">
        <v>14</v>
      </c>
      <c r="H3" s="21" t="s">
        <v>15</v>
      </c>
      <c r="I3" s="21" t="s">
        <v>16</v>
      </c>
    </row>
    <row r="4" spans="1:9" ht="45" x14ac:dyDescent="0.25">
      <c r="A4" s="1" t="s">
        <v>4</v>
      </c>
      <c r="B4" s="2" t="s">
        <v>52</v>
      </c>
      <c r="C4" s="3">
        <v>425.7</v>
      </c>
      <c r="D4" s="2" t="s">
        <v>5</v>
      </c>
      <c r="E4" s="38"/>
      <c r="F4" s="38"/>
      <c r="G4" s="5">
        <f>ROUND(C4*E4,0)</f>
        <v>0</v>
      </c>
      <c r="H4" s="5">
        <f>ROUND(C4*F4,0)</f>
        <v>0</v>
      </c>
      <c r="I4" s="4">
        <f>ROUND(SUM(G4+H4),0)</f>
        <v>0</v>
      </c>
    </row>
    <row r="5" spans="1:9" ht="60" x14ac:dyDescent="0.25">
      <c r="A5" s="6" t="s">
        <v>6</v>
      </c>
      <c r="B5" s="2" t="s">
        <v>58</v>
      </c>
      <c r="C5" s="3">
        <v>319.3</v>
      </c>
      <c r="D5" s="2" t="s">
        <v>5</v>
      </c>
      <c r="E5" s="38"/>
      <c r="F5" s="38"/>
      <c r="G5" s="5">
        <f t="shared" ref="G5:G9" si="0">ROUND(C5*E5,0)</f>
        <v>0</v>
      </c>
      <c r="H5" s="5">
        <f t="shared" ref="H5:H9" si="1">ROUND(C5*F5,0)</f>
        <v>0</v>
      </c>
      <c r="I5" s="4">
        <f t="shared" ref="I5:I9" si="2">ROUND(SUM(G5+H5),0)</f>
        <v>0</v>
      </c>
    </row>
    <row r="6" spans="1:9" ht="30" customHeight="1" x14ac:dyDescent="0.25">
      <c r="A6" s="6" t="s">
        <v>41</v>
      </c>
      <c r="B6" s="2" t="s">
        <v>42</v>
      </c>
      <c r="C6" s="3">
        <v>103.3</v>
      </c>
      <c r="D6" s="2" t="s">
        <v>43</v>
      </c>
      <c r="E6" s="38"/>
      <c r="F6" s="38"/>
      <c r="G6" s="5">
        <f t="shared" si="0"/>
        <v>0</v>
      </c>
      <c r="H6" s="5">
        <f t="shared" si="1"/>
        <v>0</v>
      </c>
      <c r="I6" s="4">
        <f t="shared" si="2"/>
        <v>0</v>
      </c>
    </row>
    <row r="7" spans="1:9" ht="30" customHeight="1" x14ac:dyDescent="0.25">
      <c r="A7" s="6" t="s">
        <v>40</v>
      </c>
      <c r="B7" s="2"/>
      <c r="C7" s="3">
        <v>0</v>
      </c>
      <c r="D7" s="2" t="s">
        <v>7</v>
      </c>
      <c r="E7" s="38"/>
      <c r="F7" s="38"/>
      <c r="G7" s="5">
        <f t="shared" si="0"/>
        <v>0</v>
      </c>
      <c r="H7" s="5">
        <f t="shared" si="1"/>
        <v>0</v>
      </c>
      <c r="I7" s="4">
        <f t="shared" si="2"/>
        <v>0</v>
      </c>
    </row>
    <row r="8" spans="1:9" ht="58.5" customHeight="1" x14ac:dyDescent="0.25">
      <c r="A8" s="35" t="s">
        <v>11</v>
      </c>
      <c r="B8" s="2" t="s">
        <v>57</v>
      </c>
      <c r="C8" s="3">
        <v>6</v>
      </c>
      <c r="D8" s="2" t="s">
        <v>7</v>
      </c>
      <c r="E8" s="39"/>
      <c r="F8" s="39"/>
      <c r="G8" s="5">
        <f t="shared" si="0"/>
        <v>0</v>
      </c>
      <c r="H8" s="5">
        <f t="shared" si="1"/>
        <v>0</v>
      </c>
      <c r="I8" s="4">
        <f t="shared" si="2"/>
        <v>0</v>
      </c>
    </row>
    <row r="9" spans="1:9" ht="30" x14ac:dyDescent="0.25">
      <c r="A9" s="6" t="s">
        <v>39</v>
      </c>
      <c r="B9" s="2"/>
      <c r="C9" s="3">
        <v>1</v>
      </c>
      <c r="D9" s="2" t="s">
        <v>7</v>
      </c>
      <c r="E9" s="39"/>
      <c r="F9" s="39"/>
      <c r="G9" s="5">
        <f t="shared" si="0"/>
        <v>0</v>
      </c>
      <c r="H9" s="5">
        <f t="shared" si="1"/>
        <v>0</v>
      </c>
      <c r="I9" s="4">
        <f t="shared" si="2"/>
        <v>0</v>
      </c>
    </row>
    <row r="10" spans="1:9" x14ac:dyDescent="0.25">
      <c r="A10" s="7" t="s">
        <v>16</v>
      </c>
      <c r="B10" s="7"/>
      <c r="C10" s="8"/>
      <c r="D10" s="9"/>
      <c r="E10" s="10"/>
      <c r="F10" s="10"/>
      <c r="G10" s="11">
        <f>ROUND(SUM(G4:G9),0)</f>
        <v>0</v>
      </c>
      <c r="H10" s="11">
        <f>ROUND(SUM(H4:H9),0)</f>
        <v>0</v>
      </c>
      <c r="I10" s="12"/>
    </row>
    <row r="11" spans="1:9" x14ac:dyDescent="0.25">
      <c r="A11" s="7"/>
      <c r="B11" s="7"/>
      <c r="C11" s="8"/>
      <c r="D11" s="9"/>
      <c r="E11" s="10"/>
      <c r="F11" s="10"/>
      <c r="G11" s="11"/>
      <c r="H11" s="11"/>
      <c r="I11" s="12"/>
    </row>
    <row r="12" spans="1:9" x14ac:dyDescent="0.25">
      <c r="A12" s="13" t="s">
        <v>8</v>
      </c>
      <c r="B12" s="13"/>
      <c r="C12" s="14"/>
      <c r="D12" s="15"/>
      <c r="E12" s="16"/>
      <c r="F12" s="16"/>
      <c r="G12" s="17"/>
      <c r="H12" s="17"/>
      <c r="I12" s="18">
        <f>ROUND(SUM(I4:I9),0)</f>
        <v>0</v>
      </c>
    </row>
    <row r="13" spans="1:9" x14ac:dyDescent="0.25">
      <c r="A13" s="19" t="s">
        <v>9</v>
      </c>
      <c r="B13" s="19"/>
      <c r="C13" s="14"/>
      <c r="D13" s="15"/>
      <c r="E13" s="16"/>
      <c r="F13" s="16"/>
      <c r="G13" s="17"/>
      <c r="H13" s="17"/>
      <c r="I13" s="18">
        <f>ROUND(I12*0.27,0)</f>
        <v>0</v>
      </c>
    </row>
    <row r="14" spans="1:9" x14ac:dyDescent="0.25">
      <c r="A14" s="13" t="s">
        <v>10</v>
      </c>
      <c r="B14" s="13"/>
      <c r="C14" s="14"/>
      <c r="D14" s="15"/>
      <c r="E14" s="16"/>
      <c r="F14" s="16"/>
      <c r="G14" s="17"/>
      <c r="H14" s="17"/>
      <c r="I14" s="18">
        <f>ROUND(SUM(I12+I13),0)</f>
        <v>0</v>
      </c>
    </row>
    <row r="17" spans="1:7" x14ac:dyDescent="0.25">
      <c r="A17" t="s">
        <v>19</v>
      </c>
    </row>
    <row r="18" spans="1:7" x14ac:dyDescent="0.25">
      <c r="E18" s="41" t="s">
        <v>18</v>
      </c>
      <c r="F18" s="41"/>
      <c r="G18" s="41"/>
    </row>
  </sheetData>
  <sheetProtection algorithmName="SHA-512" hashValue="m6PHA9WGP1VxRZLxPnViT00ealyBkHDoTSXqc6TQ7l5/vo68SAU42vsD9ai8zm4/c5UlUb3KShevrA2zgIg8vQ==" saltValue="G6BoWCvCD6gIj3xW4z4P/w==" spinCount="100000" sheet="1" objects="1" scenarios="1"/>
  <mergeCells count="3">
    <mergeCell ref="A1:I1"/>
    <mergeCell ref="A2:I2"/>
    <mergeCell ref="E18:G18"/>
  </mergeCells>
  <pageMargins left="0.7" right="0.7" top="0.75" bottom="0.75" header="0.3" footer="0.3"/>
  <pageSetup paperSize="9" scale="6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231E9-5400-4EAA-A8F5-37D3E0D11548}">
  <sheetPr>
    <pageSetUpPr fitToPage="1"/>
  </sheetPr>
  <dimension ref="A1:I14"/>
  <sheetViews>
    <sheetView workbookViewId="0">
      <selection activeCell="A2" sqref="A2:I2"/>
    </sheetView>
  </sheetViews>
  <sheetFormatPr defaultRowHeight="15" x14ac:dyDescent="0.25"/>
  <cols>
    <col min="1" max="1" width="33.85546875" customWidth="1"/>
    <col min="2" max="2" width="21.28515625" customWidth="1"/>
    <col min="3" max="3" width="10.7109375" bestFit="1" customWidth="1"/>
    <col min="4" max="4" width="6.5703125" customWidth="1"/>
    <col min="5" max="9" width="10.7109375" customWidth="1"/>
  </cols>
  <sheetData>
    <row r="1" spans="1:9" x14ac:dyDescent="0.25">
      <c r="A1" s="46" t="s">
        <v>67</v>
      </c>
      <c r="B1" s="41"/>
      <c r="C1" s="41"/>
      <c r="D1" s="41"/>
      <c r="E1" s="41"/>
      <c r="F1" s="41"/>
      <c r="G1" s="41"/>
      <c r="H1" s="41"/>
      <c r="I1" s="41"/>
    </row>
    <row r="2" spans="1:9" x14ac:dyDescent="0.25">
      <c r="A2" s="43" t="s">
        <v>59</v>
      </c>
      <c r="B2" s="43"/>
      <c r="C2" s="43"/>
      <c r="D2" s="43"/>
      <c r="E2" s="43"/>
      <c r="F2" s="43"/>
      <c r="G2" s="43"/>
      <c r="H2" s="43"/>
      <c r="I2" s="43"/>
    </row>
    <row r="3" spans="1:9" ht="31.5" x14ac:dyDescent="0.25">
      <c r="A3" s="22" t="s">
        <v>0</v>
      </c>
      <c r="B3" s="22" t="s">
        <v>1</v>
      </c>
      <c r="C3" s="23" t="s">
        <v>2</v>
      </c>
      <c r="D3" s="22" t="s">
        <v>3</v>
      </c>
      <c r="E3" s="21" t="s">
        <v>12</v>
      </c>
      <c r="F3" s="21" t="s">
        <v>13</v>
      </c>
      <c r="G3" s="21" t="s">
        <v>14</v>
      </c>
      <c r="H3" s="21" t="s">
        <v>15</v>
      </c>
      <c r="I3" s="21" t="s">
        <v>16</v>
      </c>
    </row>
    <row r="4" spans="1:9" ht="45" x14ac:dyDescent="0.25">
      <c r="A4" s="1" t="s">
        <v>4</v>
      </c>
      <c r="B4" s="2" t="s">
        <v>60</v>
      </c>
      <c r="C4" s="3">
        <v>195.6</v>
      </c>
      <c r="D4" s="2" t="s">
        <v>5</v>
      </c>
      <c r="E4" s="38"/>
      <c r="F4" s="38"/>
      <c r="G4" s="5">
        <f>ROUND(C4*E4,0)</f>
        <v>0</v>
      </c>
      <c r="H4" s="5">
        <f>ROUND(C4*F4,0)</f>
        <v>0</v>
      </c>
      <c r="I4" s="4">
        <f>ROUND(SUM(G4+H4),0)</f>
        <v>0</v>
      </c>
    </row>
    <row r="5" spans="1:9" ht="60" x14ac:dyDescent="0.25">
      <c r="A5" s="6" t="s">
        <v>6</v>
      </c>
      <c r="B5" s="2" t="s">
        <v>64</v>
      </c>
      <c r="C5" s="3">
        <v>195.6</v>
      </c>
      <c r="D5" s="2" t="s">
        <v>5</v>
      </c>
      <c r="E5" s="38"/>
      <c r="F5" s="38"/>
      <c r="G5" s="5">
        <f t="shared" ref="G5" si="0">ROUND(C5*E5,0)</f>
        <v>0</v>
      </c>
      <c r="H5" s="5">
        <f t="shared" ref="H5" si="1">ROUND(C5*F5,0)</f>
        <v>0</v>
      </c>
      <c r="I5" s="4">
        <f t="shared" ref="I5" si="2">ROUND(SUM(G5+H5),0)</f>
        <v>0</v>
      </c>
    </row>
    <row r="6" spans="1:9" x14ac:dyDescent="0.25">
      <c r="A6" s="7" t="s">
        <v>16</v>
      </c>
      <c r="B6" s="7"/>
      <c r="C6" s="8"/>
      <c r="D6" s="9"/>
      <c r="E6" s="10"/>
      <c r="F6" s="10"/>
      <c r="G6" s="11">
        <f>ROUND(SUM(G4:G5),0)</f>
        <v>0</v>
      </c>
      <c r="H6" s="11">
        <f>ROUND(SUM(H4:H5),0)</f>
        <v>0</v>
      </c>
      <c r="I6" s="12"/>
    </row>
    <row r="7" spans="1:9" x14ac:dyDescent="0.25">
      <c r="A7" s="7"/>
      <c r="B7" s="7"/>
      <c r="C7" s="8"/>
      <c r="D7" s="9"/>
      <c r="E7" s="10"/>
      <c r="F7" s="10"/>
      <c r="G7" s="11"/>
      <c r="H7" s="11"/>
      <c r="I7" s="12"/>
    </row>
    <row r="8" spans="1:9" x14ac:dyDescent="0.25">
      <c r="A8" s="13" t="s">
        <v>8</v>
      </c>
      <c r="B8" s="13"/>
      <c r="C8" s="14"/>
      <c r="D8" s="15"/>
      <c r="E8" s="16"/>
      <c r="F8" s="16"/>
      <c r="G8" s="17"/>
      <c r="H8" s="17"/>
      <c r="I8" s="18">
        <f>ROUND(SUM(I4:I5),0)</f>
        <v>0</v>
      </c>
    </row>
    <row r="9" spans="1:9" x14ac:dyDescent="0.25">
      <c r="A9" s="19" t="s">
        <v>9</v>
      </c>
      <c r="B9" s="19"/>
      <c r="C9" s="14"/>
      <c r="D9" s="15"/>
      <c r="E9" s="16"/>
      <c r="F9" s="16"/>
      <c r="G9" s="17"/>
      <c r="H9" s="17"/>
      <c r="I9" s="18">
        <f>ROUND(I8*0.27,0)</f>
        <v>0</v>
      </c>
    </row>
    <row r="10" spans="1:9" x14ac:dyDescent="0.25">
      <c r="A10" s="13" t="s">
        <v>10</v>
      </c>
      <c r="B10" s="13"/>
      <c r="C10" s="14"/>
      <c r="D10" s="15"/>
      <c r="E10" s="16"/>
      <c r="F10" s="16"/>
      <c r="G10" s="17"/>
      <c r="H10" s="17"/>
      <c r="I10" s="18">
        <f>ROUND(SUM(I8+I9),0)</f>
        <v>0</v>
      </c>
    </row>
    <row r="13" spans="1:9" x14ac:dyDescent="0.25">
      <c r="A13" s="20" t="s">
        <v>17</v>
      </c>
    </row>
    <row r="14" spans="1:9" x14ac:dyDescent="0.25">
      <c r="A14" s="20"/>
      <c r="E14" s="41" t="s">
        <v>18</v>
      </c>
      <c r="F14" s="41"/>
      <c r="G14" s="41"/>
    </row>
  </sheetData>
  <sheetProtection algorithmName="SHA-512" hashValue="8jywJpR/9mKCtT7zrpVhYD+SkCch5rzyxWQvsiYhpoFWMkLx91ro+YHuDTW5TnMiGFQ/ZbXHQl26TJfB+dNrHA==" saltValue="N6ZUmMso3dqLwe9BAfMH+Q==" spinCount="100000" sheet="1" objects="1" scenarios="1"/>
  <mergeCells count="3">
    <mergeCell ref="A1:I1"/>
    <mergeCell ref="A2:I2"/>
    <mergeCell ref="E14:G14"/>
  </mergeCells>
  <pageMargins left="0.7" right="0.7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FŐÖSSZESÍTŐ</vt:lpstr>
      <vt:lpstr>Eötvös</vt:lpstr>
      <vt:lpstr>Hegyfoky K</vt:lpstr>
      <vt:lpstr>Türr I.</vt:lpstr>
      <vt:lpstr>Alkotmány u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Karácsony Koppány</dc:creator>
  <cp:lastModifiedBy>Herczeg Krisztián</cp:lastModifiedBy>
  <cp:lastPrinted>2024-02-20T14:49:12Z</cp:lastPrinted>
  <dcterms:created xsi:type="dcterms:W3CDTF">2021-02-26T14:54:36Z</dcterms:created>
  <dcterms:modified xsi:type="dcterms:W3CDTF">2024-02-21T13:15:29Z</dcterms:modified>
</cp:coreProperties>
</file>